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05" windowWidth="15480" windowHeight="9300"/>
  </bookViews>
  <sheets>
    <sheet name="Лист1" sheetId="1" r:id="rId1"/>
  </sheets>
  <definedNames>
    <definedName name="_xlnm.Print_Area" localSheetId="0">Лист1!$A$1:$S$106</definedName>
  </definedNames>
  <calcPr calcId="125725"/>
</workbook>
</file>

<file path=xl/calcChain.xml><?xml version="1.0" encoding="utf-8"?>
<calcChain xmlns="http://schemas.openxmlformats.org/spreadsheetml/2006/main">
  <c r="I49" i="1"/>
  <c r="H100"/>
  <c r="I100"/>
  <c r="G100"/>
  <c r="H96"/>
  <c r="I96"/>
  <c r="G96"/>
  <c r="I59"/>
  <c r="G59"/>
  <c r="H59"/>
  <c r="G60"/>
  <c r="I43"/>
  <c r="H43"/>
  <c r="G43"/>
  <c r="G51"/>
  <c r="S44"/>
  <c r="G44"/>
  <c r="S25"/>
  <c r="S23"/>
  <c r="H22"/>
  <c r="G20"/>
  <c r="G21"/>
  <c r="G22"/>
  <c r="G23"/>
  <c r="G25"/>
  <c r="G26"/>
  <c r="G27"/>
  <c r="G28"/>
  <c r="G29"/>
  <c r="G30"/>
  <c r="G31"/>
  <c r="G32"/>
  <c r="G33"/>
  <c r="G34"/>
  <c r="G35"/>
  <c r="G36"/>
  <c r="G37"/>
  <c r="G38"/>
  <c r="G19"/>
  <c r="N100" l="1"/>
  <c r="M100"/>
  <c r="L100"/>
  <c r="K100"/>
  <c r="J100"/>
  <c r="N96"/>
  <c r="M96"/>
  <c r="L96"/>
  <c r="K96"/>
  <c r="J96"/>
  <c r="H52"/>
  <c r="I52"/>
  <c r="G52"/>
  <c r="H16"/>
  <c r="I16"/>
  <c r="G16"/>
  <c r="G64"/>
  <c r="H49"/>
  <c r="G49"/>
  <c r="H64"/>
  <c r="H87"/>
  <c r="I87"/>
  <c r="I64"/>
  <c r="G87"/>
  <c r="I77"/>
  <c r="H77"/>
  <c r="G77"/>
  <c r="I22"/>
  <c r="I24"/>
  <c r="H24"/>
  <c r="G24" s="1"/>
  <c r="N39"/>
  <c r="M39"/>
  <c r="L39"/>
  <c r="K39"/>
  <c r="J39"/>
  <c r="N36"/>
  <c r="M36"/>
  <c r="L36"/>
  <c r="K36"/>
  <c r="J36"/>
  <c r="N35"/>
  <c r="M35"/>
  <c r="L35"/>
  <c r="K35"/>
  <c r="J35"/>
  <c r="N27"/>
  <c r="M27"/>
  <c r="L27"/>
  <c r="K27"/>
  <c r="J27"/>
  <c r="N24"/>
  <c r="M24"/>
  <c r="L24"/>
  <c r="K24"/>
  <c r="J24"/>
  <c r="N17"/>
  <c r="M17"/>
  <c r="L17"/>
  <c r="K17"/>
  <c r="J17"/>
  <c r="N16"/>
  <c r="M16"/>
  <c r="L16"/>
  <c r="K16"/>
  <c r="J16"/>
  <c r="N102"/>
  <c r="M102"/>
  <c r="L102"/>
  <c r="K102"/>
  <c r="J102"/>
  <c r="N92"/>
  <c r="M92"/>
  <c r="L92"/>
  <c r="K92"/>
  <c r="J92"/>
  <c r="N73"/>
  <c r="M73"/>
  <c r="L73"/>
  <c r="K73"/>
  <c r="J73"/>
  <c r="N72"/>
  <c r="M72"/>
  <c r="L72"/>
  <c r="K72"/>
  <c r="J72"/>
  <c r="N64"/>
  <c r="M64"/>
  <c r="L64"/>
  <c r="K64"/>
  <c r="J64"/>
  <c r="N63"/>
  <c r="M63"/>
  <c r="L63"/>
  <c r="K63"/>
  <c r="J63"/>
  <c r="N62"/>
  <c r="M62"/>
  <c r="L62"/>
  <c r="K62"/>
  <c r="J62"/>
  <c r="N59"/>
  <c r="M59"/>
  <c r="L59"/>
  <c r="K59"/>
  <c r="J59"/>
  <c r="N54"/>
  <c r="M54"/>
  <c r="L54"/>
  <c r="K54"/>
  <c r="J54"/>
  <c r="I54" l="1"/>
  <c r="H54"/>
  <c r="G92"/>
  <c r="H92"/>
  <c r="I92"/>
  <c r="G54"/>
  <c r="I39"/>
  <c r="H39"/>
  <c r="G39" s="1"/>
  <c r="H102" l="1"/>
  <c r="I102"/>
  <c r="G102"/>
</calcChain>
</file>

<file path=xl/sharedStrings.xml><?xml version="1.0" encoding="utf-8"?>
<sst xmlns="http://schemas.openxmlformats.org/spreadsheetml/2006/main" count="386" uniqueCount="188">
  <si>
    <t>№ п/п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</si>
  <si>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</si>
  <si>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</si>
  <si>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</si>
  <si>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</si>
  <si>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</si>
  <si>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</si>
  <si>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</si>
  <si>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</si>
  <si>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</si>
  <si>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</si>
  <si>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Итого по подпрограмме 1 муниципальной программы</t>
  </si>
  <si>
    <t>X</t>
  </si>
  <si>
    <t>1</t>
  </si>
  <si>
    <t>ед.</t>
  </si>
  <si>
    <t>х</t>
  </si>
  <si>
    <t>Итого по муниципальной программе</t>
  </si>
  <si>
    <t xml:space="preserve"> Администрация Медвежинского сельского поселения, МКУ "Медвежинское поселковое хозяйство"</t>
  </si>
  <si>
    <t>Администрация Медвежинского сельского поселения</t>
  </si>
  <si>
    <t>МКУ "Медвежинское поселковое хозяйство"</t>
  </si>
  <si>
    <t>Выполнение части полномочий по организации и осуществлению мероприятий по работе с детьми и молодежью в поселениях</t>
  </si>
  <si>
    <t>Приложение №5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</si>
  <si>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</si>
  <si>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</si>
  <si>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</si>
  <si>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</si>
  <si>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</si>
  <si>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Количество исполненных соглашений</t>
  </si>
  <si>
    <t>км</t>
  </si>
  <si>
    <t>количество фонарей уличного освещения</t>
  </si>
  <si>
    <t xml:space="preserve">ОТЧЕТ
</t>
  </si>
  <si>
    <t>о реализации муниципальной программы Украинского сельского поселения  Исилькульского муниципального района Омской области 
и &lt;*&gt;</t>
  </si>
  <si>
    <t xml:space="preserve">Наименование мероприятия
муниципальной программы Украинского сельского поселения Исилькульского муниципального района 
Омской области (далее –
 муниципальная программа
</t>
  </si>
  <si>
    <t>Цель муниципальной программы "Повышение качества жизни гаселения на основе социально-экономического развития территории и эффективного использования собственных ресурсов".</t>
  </si>
  <si>
    <t>Задача 1 муниципальной программы  "Развитие сети внутирипоселковых дорог местного значения, комплексное развитие системы коммунальной инфраструктуры и благоустройство поселения." Задача 2 муниципальной программы "Развитие сети учреждений культуры". Задача 3 "Повышение качества управления финансами и обеспечение эффективного осуществления полномочий Администрации Украинского сельского поселения".</t>
  </si>
  <si>
    <t>Наименование подпрограммы № 1 "Развитие сети внутирипоселковых дорог местного значения, комплексное развитие системы коммунальной инфраструктуры и благоустройство поселения."</t>
  </si>
  <si>
    <t>Цель подпрограммы № 1 муниципальной программы "Развитие сети внутирипоселковых дорог местного значения, комплексное развитие системы коммунальной инфраструктуры и благоустройство поселения."</t>
  </si>
  <si>
    <t>Задача 1 подпрограммы 1 "Развитие сети внутирипоселковых дорог местного значения, комплексное развитие системы коммунальной инфраструктуры и благоустройство поселения. "</t>
  </si>
  <si>
    <t>Содержание, строительство, реконструкция, капитальный ремонт и ремонт внутрипоселковых автомобильных дорог.</t>
  </si>
  <si>
    <t>Обеспечение населения качественной питьевой водой.</t>
  </si>
  <si>
    <t>2</t>
  </si>
  <si>
    <t>2.1</t>
  </si>
  <si>
    <t>выполнение части полномочий по организации в границах поселения водоснабжения населения</t>
  </si>
  <si>
    <t>шт</t>
  </si>
  <si>
    <t>Благоустройство</t>
  </si>
  <si>
    <t>осуществление деятельности казенного учреждения в области жилищно-коммунального хозяйства</t>
  </si>
  <si>
    <t>3.1</t>
  </si>
  <si>
    <t>3.2</t>
  </si>
  <si>
    <t>количество высаживаемых уветов</t>
  </si>
  <si>
    <t>3.3</t>
  </si>
  <si>
    <t>3.4</t>
  </si>
  <si>
    <t>3.5</t>
  </si>
  <si>
    <t>3.6</t>
  </si>
  <si>
    <t>3.7</t>
  </si>
  <si>
    <t>3.8</t>
  </si>
  <si>
    <t>3.9</t>
  </si>
  <si>
    <t>3.10</t>
  </si>
  <si>
    <t>содержание мест размещения ТБО</t>
  </si>
  <si>
    <t>благоустройство детских площадок</t>
  </si>
  <si>
    <t>строительство скважины на территории складирования ТБО с целью контроля грунтовых вод в с.Украинка</t>
  </si>
  <si>
    <t>количество построенных скважин на территориях размещения ТБО</t>
  </si>
  <si>
    <t>Наименование подпрограммы № 2 "Развитие сети учреждений культуры".</t>
  </si>
  <si>
    <t>Цель подпрограммы № 2 муниципальной программы " "Развитие сети учреждений культуры".</t>
  </si>
  <si>
    <t>Сохранение и развитие традиционной народной культуры".</t>
  </si>
  <si>
    <t>осуществление деятельности казенного учреждения в сфере культуры</t>
  </si>
  <si>
    <t>%</t>
  </si>
  <si>
    <t>Поддержка и развитие сети организаций культуры</t>
  </si>
  <si>
    <t>ремонт и содержание клубов</t>
  </si>
  <si>
    <t>проведение культурно-массовых мероприятий</t>
  </si>
  <si>
    <t>количество участников, культурно-досуговых мероприятий</t>
  </si>
  <si>
    <t>Итого по подпрограмме 2 муниципальной программы</t>
  </si>
  <si>
    <t>Задача 1 подпрограммы 2 ""Создание условий для обеспечения активного участия граждан в культурной жизни муниципального образования" Задача 2 подпрограммы 2 "Укрепление материально-технической бызы сети учреждений культуры". Задача 3 подпрограммы 2 " Проведение культурно-массовых мероприятий"</t>
  </si>
  <si>
    <t>Наименование подпрограммы № 3"Повышение качества управления финансами и обеспечение эффективного осуществления полномочий Администрации Украинского сельского поселения"</t>
  </si>
  <si>
    <t>Цель подпрограммы № 3 муниципальной программы "Повышение качества управления финансами и обеспечение эффективного осуществления полномочий Администрации Украинского сельского поселения".</t>
  </si>
  <si>
    <t>Задача 1,2,3,4 подпрограммы 3 "Повышение эффективности распределения бюджетных средств." " Повышение качества планирования и исполнения бюджета поселения". " Мобилизация доходов в бюджет муниципального образования." " Повышение эффективности муниципального контроля".</t>
  </si>
  <si>
    <t>Повышение качества управления финансами</t>
  </si>
  <si>
    <t>Повышение квалификации муниципальных служащих</t>
  </si>
  <si>
    <t>1.2</t>
  </si>
  <si>
    <t>Руководство и управление в сфере установленных функций</t>
  </si>
  <si>
    <t>число муниципальных служащих, прошедших повышение квалификации или профессиональную переподготовку</t>
  </si>
  <si>
    <t>чел</t>
  </si>
  <si>
    <t>1.1</t>
  </si>
  <si>
    <t xml:space="preserve">Выполнение прочих муниципальных функций </t>
  </si>
  <si>
    <t>1.3</t>
  </si>
  <si>
    <t>Предоставление межбюджетных трансфертов из бюджета поселения бюджету муниципального района</t>
  </si>
  <si>
    <t xml:space="preserve">Выполнение части полномочий по обеспечению проживающих в поселении и нуждающихся в жилых помещениях малоимущих граждан жилыми помещениями в части принятия на учет граждан в качестве нуждающихся в жилых помещениях на территории сельского поселения </t>
  </si>
  <si>
    <t>2.2</t>
  </si>
  <si>
    <t>Выполнение части полномочий по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на территории поселения</t>
  </si>
  <si>
    <t>2.3</t>
  </si>
  <si>
    <t>3</t>
  </si>
  <si>
    <t>Эффективноое исполнение своих полномочий</t>
  </si>
  <si>
    <t>Обеспечение первичных мер пожарной безопастности в границах поселений</t>
  </si>
  <si>
    <t>организация и материально-техническое обеспечение подготовке муниципальных выборов</t>
  </si>
  <si>
    <t>Мероприятия по землеустройству и землепользованию</t>
  </si>
  <si>
    <t>энергосбережение и повышение энергитической эффективности лбъектов, находящихся в собственности поселения</t>
  </si>
  <si>
    <t>Мероприятие в сфере физической культуры и спорта</t>
  </si>
  <si>
    <t>Адресная социальная помощь участникам Великой Отечественной войны</t>
  </si>
  <si>
    <t>доплата к пенсиям муниципальных служащих</t>
  </si>
  <si>
    <t>4</t>
  </si>
  <si>
    <t>Реализация мероприятий за счет трансфертов из других уровней бюджета</t>
  </si>
  <si>
    <t>4.1</t>
  </si>
  <si>
    <t>Осуществление первичного воинского учета на территориях, где отсутствуют военные комиссариаты.</t>
  </si>
  <si>
    <t>4.2</t>
  </si>
  <si>
    <t>Участие в организации и финансировании проведения общественных работ</t>
  </si>
  <si>
    <t>4.3</t>
  </si>
  <si>
    <t>Предоставление субсидий гражданам, ведущим личное подсобное хозяйство, на возмещение части затрат по производству молока</t>
  </si>
  <si>
    <t>4.4</t>
  </si>
  <si>
    <t>снижение колличества гибели людей в поселении</t>
  </si>
  <si>
    <t>доля работников Избирательной комиссии прошедших обучение из числа работников аппарата Избирательной комиссии</t>
  </si>
  <si>
    <t>колличество земельных участков, на которые произведена государственная регистрация права муниципальной собственности</t>
  </si>
  <si>
    <t>колличество произведенных энергитических обследований</t>
  </si>
  <si>
    <t>количество участников ВОВ получивших адресную социальную помощь, пожилые люди</t>
  </si>
  <si>
    <t>3010170340     30101S0340</t>
  </si>
  <si>
    <t>1.2.</t>
  </si>
  <si>
    <t>степень обеспеченности населения услугами водоснабжения в % к общему колличеству населения</t>
  </si>
  <si>
    <t>доля исполнения по сдаче молока, сданного личными подсобными хозяйствами на промышленную переработку</t>
  </si>
  <si>
    <t>колличество трудоспособных безработных граждан</t>
  </si>
  <si>
    <t>доля граждан, годных к призыву на военную службу по состоянию здоровья</t>
  </si>
  <si>
    <t>колличество муниципальных служащих получивших доплату к пенсии</t>
  </si>
  <si>
    <t>доля жителей сельского поселения, систематически занимающихся физической культурой и спортом, в общей численности населения</t>
  </si>
  <si>
    <t>доля исполнения расходов на руководство и управление в сфере установленных полномочий к запланированным</t>
  </si>
  <si>
    <t>доля исполнения расходов на выполнение прочих муниципальных функций к запланированным</t>
  </si>
  <si>
    <t>доля исполнения расходов на осуществление казенного учреждения</t>
  </si>
  <si>
    <t>м2</t>
  </si>
  <si>
    <t>1.3.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</si>
  <si>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</si>
  <si>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</si>
  <si>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колличество содержаний мест захоронения</t>
  </si>
  <si>
    <t>колличество мест благоустройства детских площадок</t>
  </si>
  <si>
    <t>ремонт и материально-техническое оснащение объектов культуры, находящихся в муниципальной собственности</t>
  </si>
  <si>
    <t>капитальный ремонт и материально-техническое оснащение объектов культуры</t>
  </si>
  <si>
    <t>колличество участников, культурно-досуговых мероприятий</t>
  </si>
  <si>
    <t>государственная поддержка учреждений культуры,находящихся на территории муниципальных районов Омской области</t>
  </si>
  <si>
    <t>Ремонт автомобильных дорог в с. Украинка (ул.Куцевалова(от домов №34,№36), ул.Победы (от дома №2/1до дома №6))</t>
  </si>
  <si>
    <t>1.4.</t>
  </si>
  <si>
    <t>1.5.</t>
  </si>
  <si>
    <t>Строительство автомобильной дороги к механизированному тока, летнему загону и ферме КРС в деревне Новодонка Украинского сельского поселения Исилькульского муниципального района Омской области (ось1)</t>
  </si>
  <si>
    <t>30101L5671</t>
  </si>
  <si>
    <t>строительство автомобильх дорог общего пользования местного значения</t>
  </si>
  <si>
    <t>Строительство автомобильной дороги к механизированному тока, летнему загону и ферме КРС в деревне Новодонка Украинского сельского поселения Исилькульского муниципального района Омской области (ось2 (подъезд к летнему загону),ось 3 (подъезд к мех.току)</t>
  </si>
  <si>
    <t>30101S5671     30101M5671</t>
  </si>
  <si>
    <t>Реализация мероприятий, направленных на достяжений целей</t>
  </si>
  <si>
    <t>3.1.</t>
  </si>
  <si>
    <t>1.4</t>
  </si>
  <si>
    <t>Обеспечение развития и укрепления материально-технической базы муниципальных учреждений культурно-досугового типа</t>
  </si>
  <si>
    <t xml:space="preserve"> материально-техническое оснащение объектов культуры, находящихся в муниципальной собственности</t>
  </si>
  <si>
    <t>Выполнение полномочий по осуществлению контроля за исполнением бюджета</t>
  </si>
  <si>
    <t>Наименование подпрограммы 4 "Комплексное развитие сельской территории Украинского сельского поселения Исилькульского муниципального района Омской области"</t>
  </si>
  <si>
    <t xml:space="preserve"> Цель подпрограммы 4 муниципальной программы" Комплексное обустройство территории Украинского сельского поселения "</t>
  </si>
  <si>
    <t>Задачи подпрограммы 4"Развитие транспортной инфраструктуры на территории сельского поселения"</t>
  </si>
  <si>
    <t>Основное мероприятие "Развитие транспортной инфраструктуры на территории сельского поселения"</t>
  </si>
  <si>
    <t xml:space="preserve"> Протяженность отремонтированных дорог </t>
  </si>
  <si>
    <t>Итого по подпрограмме 4 муниципальной программы</t>
  </si>
  <si>
    <t>Итого по подпрограмме 3 муниципальной программы</t>
  </si>
  <si>
    <t>10201L4671</t>
  </si>
  <si>
    <t>1030470140             10304S0140</t>
  </si>
  <si>
    <t>1030470550  10304S0550</t>
  </si>
  <si>
    <t>1040170340      10401S0340</t>
  </si>
  <si>
    <t>колличество несанкционированных мест размещения ТБО</t>
  </si>
  <si>
    <t>государственная поддержка отрасли культуры (выплата денежного поощрения лучшим муниципальным учреждениям культуры, находящимся )</t>
  </si>
  <si>
    <t>количество исполненных соглашений</t>
  </si>
  <si>
    <t>чел.</t>
  </si>
  <si>
    <t>Организация летней занятости для несовершеннолетних в Исилькульском муниципаотном районе</t>
  </si>
  <si>
    <t>Ремонт автомобильной дороги в с. Украинка (ул.Садовая (от дома №56 до ул.Советская)) Украинского сельского поселения Исилькульского муниципального района Омской области</t>
  </si>
  <si>
    <t>колличество</t>
  </si>
  <si>
    <t>«Устойчивое развитие территории Украинского сельского поселения Исилькульского муниципального района Омской области " на 1 января 2024 г</t>
  </si>
  <si>
    <t>ремонт автомобильных дорог в в границах населенных пунктов</t>
  </si>
  <si>
    <t xml:space="preserve">содержание автомобильных дорог общего пользования в границах населенных пунктов </t>
  </si>
  <si>
    <t xml:space="preserve">организация уличного освещенияна территории сельского поселения </t>
  </si>
  <si>
    <t>организация и содержание мест захоронения</t>
  </si>
  <si>
    <t>озеленение территории поселения</t>
  </si>
  <si>
    <t>доля исполнения расходов на осуществлениеказенного учреждения</t>
  </si>
  <si>
    <t>1020119990 1020171470 10201S1470</t>
  </si>
  <si>
    <t xml:space="preserve">1011219,11  759680,00 1068682,00 </t>
  </si>
  <si>
    <t xml:space="preserve">1015033,36  759680,00 1068682,00 </t>
  </si>
  <si>
    <t>укомплектованность объектов системами автоматической пожарной сигнализации, оповещение людей при пожаре</t>
  </si>
  <si>
    <t>1030119980 1030119981</t>
  </si>
  <si>
    <t>32791946,52 250000,00</t>
  </si>
  <si>
    <t xml:space="preserve">Выпролнение отдельных бюджетных полномочий финансового органа </t>
  </si>
  <si>
    <t>Организация и материально-техническое обеспечение подготовке муниципальных выборов</t>
  </si>
  <si>
    <t>степень использования бюджетных ассигнований на выполнение прочих муниципальных функций</t>
  </si>
  <si>
    <t>Устройство (монтаж) недостающих средств организации дорожного движения, в том числе светофорных объектов в местах пешеходных переходов в близи: МБОУ "Украинский детский сад" по ул. Победы;  МБОУ "Украинская СОШ" по ул. Ленина; МБОУ "Украинская СОШ" по улю Куцевалова в с. Украинка Исилькульского муниципального района Омской области</t>
  </si>
  <si>
    <t>Ремонт автомобильной дороги в с. Украинка ул. Садовая (от ул. Победы до дома № 10) Украинского сельского поселения Исилькульского муниципального района Омской области</t>
  </si>
  <si>
    <t>м</t>
  </si>
  <si>
    <t xml:space="preserve">Кол-во пешеходных пререходов приведенных в соответствие с требованиями национальных стандартов </t>
  </si>
  <si>
    <t>шт.</t>
  </si>
  <si>
    <t>1040170640 10401S0640 1</t>
  </si>
  <si>
    <t>1040170340 10401S0340 1040119990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</si>
</sst>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name val="Times New Roman CYR"/>
    </font>
    <font>
      <b/>
      <sz val="14"/>
      <name val="Times New Roman CYR"/>
      <charset val="204"/>
    </font>
    <font>
      <strike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5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top" wrapText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3" fillId="0" borderId="1" xfId="0" applyFont="1" applyFill="1" applyBorder="1"/>
    <xf numFmtId="14" fontId="3" fillId="0" borderId="1" xfId="0" applyNumberFormat="1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8" fillId="0" borderId="0" xfId="0" applyFont="1" applyFill="1"/>
    <xf numFmtId="0" fontId="1" fillId="0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left" vertical="top" wrapText="1"/>
    </xf>
    <xf numFmtId="0" fontId="3" fillId="0" borderId="1" xfId="2" applyNumberFormat="1" applyFont="1" applyBorder="1" applyAlignment="1">
      <alignment horizontal="center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vertical="center" wrapText="1"/>
    </xf>
    <xf numFmtId="16" fontId="1" fillId="0" borderId="1" xfId="0" quotePrefix="1" applyNumberFormat="1" applyFont="1" applyFill="1" applyBorder="1" applyAlignment="1">
      <alignment horizontal="left" vertical="top" wrapText="1"/>
    </xf>
    <xf numFmtId="0" fontId="1" fillId="0" borderId="1" xfId="0" quotePrefix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164" fontId="3" fillId="4" borderId="2" xfId="0" applyNumberFormat="1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 wrapText="1"/>
    </xf>
    <xf numFmtId="2" fontId="3" fillId="4" borderId="2" xfId="0" applyNumberFormat="1" applyFont="1" applyFill="1" applyBorder="1" applyAlignment="1">
      <alignment horizontal="center" vertical="top"/>
    </xf>
    <xf numFmtId="2" fontId="3" fillId="4" borderId="2" xfId="0" applyNumberFormat="1" applyFont="1" applyFill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top"/>
    </xf>
    <xf numFmtId="4" fontId="3" fillId="3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5" fillId="0" borderId="7" xfId="0" applyFont="1" applyFill="1" applyBorder="1"/>
    <xf numFmtId="0" fontId="3" fillId="0" borderId="8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2" fontId="1" fillId="5" borderId="2" xfId="0" applyNumberFormat="1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2" fontId="1" fillId="6" borderId="2" xfId="0" applyNumberFormat="1" applyFont="1" applyFill="1" applyBorder="1" applyAlignment="1">
      <alignment horizontal="center" vertical="top"/>
    </xf>
    <xf numFmtId="0" fontId="1" fillId="6" borderId="2" xfId="0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center" vertical="top" wrapText="1"/>
    </xf>
    <xf numFmtId="2" fontId="1" fillId="6" borderId="2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center" vertical="top"/>
    </xf>
    <xf numFmtId="0" fontId="1" fillId="6" borderId="2" xfId="0" applyFont="1" applyFill="1" applyBorder="1" applyAlignment="1">
      <alignment horizontal="left" vertical="top" wrapText="1"/>
    </xf>
    <xf numFmtId="4" fontId="1" fillId="5" borderId="1" xfId="0" applyNumberFormat="1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/>
    </xf>
    <xf numFmtId="0" fontId="3" fillId="7" borderId="1" xfId="0" applyFont="1" applyFill="1" applyBorder="1" applyAlignment="1">
      <alignment horizontal="center" vertical="top" wrapText="1"/>
    </xf>
    <xf numFmtId="49" fontId="3" fillId="8" borderId="1" xfId="0" applyNumberFormat="1" applyFont="1" applyFill="1" applyBorder="1" applyAlignment="1">
      <alignment horizontal="center" vertical="top"/>
    </xf>
    <xf numFmtId="0" fontId="6" fillId="8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 wrapText="1"/>
    </xf>
    <xf numFmtId="2" fontId="3" fillId="8" borderId="2" xfId="0" applyNumberFormat="1" applyFont="1" applyFill="1" applyBorder="1" applyAlignment="1">
      <alignment horizontal="center" vertical="top"/>
    </xf>
    <xf numFmtId="2" fontId="3" fillId="8" borderId="2" xfId="0" applyNumberFormat="1" applyFont="1" applyFill="1" applyBorder="1" applyAlignment="1">
      <alignment horizontal="center" vertical="top" wrapText="1"/>
    </xf>
    <xf numFmtId="164" fontId="3" fillId="8" borderId="1" xfId="0" applyNumberFormat="1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center" vertical="top" wrapText="1"/>
    </xf>
    <xf numFmtId="164" fontId="3" fillId="8" borderId="2" xfId="0" applyNumberFormat="1" applyFont="1" applyFill="1" applyBorder="1" applyAlignment="1">
      <alignment horizontal="center" vertical="top"/>
    </xf>
    <xf numFmtId="4" fontId="3" fillId="7" borderId="1" xfId="0" applyNumberFormat="1" applyFont="1" applyFill="1" applyBorder="1" applyAlignment="1">
      <alignment horizontal="center" vertical="top"/>
    </xf>
    <xf numFmtId="0" fontId="3" fillId="7" borderId="1" xfId="0" applyFont="1" applyFill="1" applyBorder="1" applyAlignment="1">
      <alignment horizontal="center" vertical="top"/>
    </xf>
    <xf numFmtId="0" fontId="3" fillId="9" borderId="1" xfId="0" applyFont="1" applyFill="1" applyBorder="1" applyAlignment="1">
      <alignment horizontal="center" vertical="top" wrapText="1"/>
    </xf>
    <xf numFmtId="49" fontId="3" fillId="10" borderId="1" xfId="0" applyNumberFormat="1" applyFont="1" applyFill="1" applyBorder="1" applyAlignment="1">
      <alignment horizontal="center" vertical="top"/>
    </xf>
    <xf numFmtId="0" fontId="6" fillId="10" borderId="1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horizontal="center" vertical="top" wrapText="1"/>
    </xf>
    <xf numFmtId="2" fontId="3" fillId="10" borderId="2" xfId="0" applyNumberFormat="1" applyFont="1" applyFill="1" applyBorder="1" applyAlignment="1">
      <alignment horizontal="center" vertical="top"/>
    </xf>
    <xf numFmtId="164" fontId="3" fillId="10" borderId="1" xfId="0" applyNumberFormat="1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/>
    </xf>
    <xf numFmtId="0" fontId="3" fillId="9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11" borderId="1" xfId="0" applyFont="1" applyFill="1" applyBorder="1" applyAlignment="1">
      <alignment horizontal="left" vertical="top" wrapText="1"/>
    </xf>
    <xf numFmtId="2" fontId="1" fillId="11" borderId="2" xfId="0" applyNumberFormat="1" applyFont="1" applyFill="1" applyBorder="1" applyAlignment="1">
      <alignment horizontal="center" vertical="top"/>
    </xf>
    <xf numFmtId="0" fontId="3" fillId="2" borderId="4" xfId="2" applyFont="1" applyFill="1" applyBorder="1" applyAlignment="1">
      <alignment horizontal="center" vertical="top" wrapText="1"/>
    </xf>
    <xf numFmtId="0" fontId="1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11" borderId="1" xfId="0" applyFont="1" applyFill="1" applyBorder="1" applyAlignment="1">
      <alignment horizontal="center" vertical="top" wrapText="1"/>
    </xf>
    <xf numFmtId="2" fontId="3" fillId="11" borderId="2" xfId="0" applyNumberFormat="1" applyFont="1" applyFill="1" applyBorder="1" applyAlignment="1">
      <alignment horizontal="center" vertical="top"/>
    </xf>
    <xf numFmtId="2" fontId="3" fillId="11" borderId="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/>
    <xf numFmtId="0" fontId="3" fillId="7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9" borderId="1" xfId="0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5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0" fontId="1" fillId="0" borderId="2" xfId="1" applyNumberFormat="1" applyFont="1" applyFill="1" applyBorder="1" applyAlignment="1" applyProtection="1">
      <alignment horizontal="center" vertical="top" wrapText="1"/>
      <protection hidden="1"/>
    </xf>
    <xf numFmtId="0" fontId="1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2" applyNumberFormat="1" applyFont="1" applyBorder="1" applyAlignment="1">
      <alignment horizontal="center" vertical="top" wrapText="1"/>
    </xf>
    <xf numFmtId="0" fontId="3" fillId="0" borderId="5" xfId="2" applyNumberFormat="1" applyFont="1" applyBorder="1" applyAlignment="1">
      <alignment horizontal="center" vertical="top" wrapText="1"/>
    </xf>
    <xf numFmtId="2" fontId="3" fillId="11" borderId="2" xfId="0" applyNumberFormat="1" applyFont="1" applyFill="1" applyBorder="1" applyAlignment="1">
      <alignment horizontal="center" vertical="top" wrapText="1"/>
    </xf>
    <xf numFmtId="2" fontId="3" fillId="11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top" wrapText="1"/>
    </xf>
    <xf numFmtId="0" fontId="1" fillId="0" borderId="5" xfId="0" quotePrefix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03"/>
  <sheetViews>
    <sheetView tabSelected="1" view="pageBreakPreview" topLeftCell="A39" zoomScale="87" zoomScaleNormal="70" zoomScaleSheetLayoutView="87" workbookViewId="0">
      <selection activeCell="I44" sqref="I44"/>
    </sheetView>
  </sheetViews>
  <sheetFormatPr defaultColWidth="9" defaultRowHeight="18.75"/>
  <cols>
    <col min="1" max="1" width="6.28515625" style="20" customWidth="1"/>
    <col min="2" max="2" width="31.140625" style="20" customWidth="1"/>
    <col min="3" max="3" width="13.7109375" style="20" customWidth="1"/>
    <col min="4" max="4" width="20.7109375" style="20" customWidth="1"/>
    <col min="5" max="5" width="11.42578125" style="20" hidden="1" customWidth="1"/>
    <col min="6" max="6" width="18.7109375" style="20" hidden="1" customWidth="1"/>
    <col min="7" max="7" width="21.7109375" style="20" customWidth="1"/>
    <col min="8" max="8" width="20.28515625" style="20" customWidth="1"/>
    <col min="9" max="9" width="20" style="20" customWidth="1"/>
    <col min="10" max="10" width="14.7109375" style="20" hidden="1" customWidth="1"/>
    <col min="11" max="12" width="14.5703125" style="20" hidden="1" customWidth="1"/>
    <col min="13" max="13" width="14.140625" style="20" hidden="1" customWidth="1"/>
    <col min="14" max="14" width="13.85546875" style="20" hidden="1" customWidth="1"/>
    <col min="15" max="15" width="23.5703125" style="20" customWidth="1"/>
    <col min="16" max="16" width="8.28515625" style="20" customWidth="1"/>
    <col min="17" max="18" width="11.7109375" style="20" customWidth="1"/>
    <col min="19" max="19" width="17.5703125" style="20" customWidth="1"/>
    <col min="20" max="24" width="13.7109375" style="20" hidden="1" customWidth="1"/>
    <col min="25" max="25" width="41.5703125" style="20" customWidth="1"/>
    <col min="26" max="27" width="9" style="20"/>
    <col min="28" max="28" width="11.28515625" style="20" bestFit="1" customWidth="1"/>
    <col min="29" max="16384" width="9" style="20"/>
  </cols>
  <sheetData>
    <row r="1" spans="1:24">
      <c r="U1" s="156" t="s">
        <v>21</v>
      </c>
      <c r="V1" s="156"/>
      <c r="W1" s="156"/>
      <c r="X1" s="156"/>
    </row>
    <row r="2" spans="1:24" ht="61.5" customHeight="1">
      <c r="A2" s="157" t="s">
        <v>30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</row>
    <row r="3" spans="1:24">
      <c r="A3" s="158" t="s">
        <v>31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</row>
    <row r="4" spans="1:24">
      <c r="A4" s="158" t="s">
        <v>165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</row>
    <row r="5" spans="1:24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4" ht="74.25" customHeight="1">
      <c r="A6" s="159" t="s">
        <v>0</v>
      </c>
      <c r="B6" s="163" t="s">
        <v>32</v>
      </c>
      <c r="C6" s="162" t="s">
        <v>22</v>
      </c>
      <c r="D6" s="162"/>
      <c r="E6" s="160" t="s">
        <v>1</v>
      </c>
      <c r="F6" s="161" t="s">
        <v>3</v>
      </c>
      <c r="G6" s="161"/>
      <c r="H6" s="161"/>
      <c r="I6" s="161"/>
      <c r="J6" s="161"/>
      <c r="K6" s="161"/>
      <c r="L6" s="161"/>
      <c r="M6" s="161"/>
      <c r="N6" s="161"/>
      <c r="O6" s="160" t="s">
        <v>5</v>
      </c>
      <c r="P6" s="160"/>
      <c r="Q6" s="160"/>
      <c r="R6" s="160"/>
      <c r="S6" s="160"/>
      <c r="T6" s="160"/>
      <c r="U6" s="160"/>
      <c r="V6" s="160"/>
      <c r="W6" s="160"/>
      <c r="X6" s="160"/>
    </row>
    <row r="7" spans="1:24" ht="40.15" customHeight="1">
      <c r="A7" s="159"/>
      <c r="B7" s="163"/>
      <c r="C7" s="160" t="s">
        <v>23</v>
      </c>
      <c r="D7" s="160" t="s">
        <v>24</v>
      </c>
      <c r="E7" s="160"/>
      <c r="F7" s="160" t="s">
        <v>2</v>
      </c>
      <c r="G7" s="159" t="s">
        <v>4</v>
      </c>
      <c r="H7" s="159">
        <v>2023</v>
      </c>
      <c r="I7" s="159"/>
      <c r="J7" s="159"/>
      <c r="K7" s="159"/>
      <c r="L7" s="159"/>
      <c r="M7" s="159"/>
      <c r="N7" s="159"/>
      <c r="O7" s="160" t="s">
        <v>6</v>
      </c>
      <c r="P7" s="160" t="s">
        <v>7</v>
      </c>
      <c r="Q7" s="159" t="s">
        <v>8</v>
      </c>
      <c r="R7" s="159"/>
      <c r="S7" s="159"/>
      <c r="T7" s="159"/>
      <c r="U7" s="159"/>
      <c r="V7" s="159"/>
      <c r="W7" s="159"/>
      <c r="X7" s="159"/>
    </row>
    <row r="8" spans="1:24" ht="30" customHeight="1">
      <c r="A8" s="159"/>
      <c r="B8" s="163"/>
      <c r="C8" s="160"/>
      <c r="D8" s="160"/>
      <c r="E8" s="160"/>
      <c r="F8" s="160"/>
      <c r="G8" s="159"/>
      <c r="H8" s="159"/>
      <c r="I8" s="159"/>
      <c r="J8" s="159"/>
      <c r="K8" s="159"/>
      <c r="L8" s="159"/>
      <c r="M8" s="159"/>
      <c r="N8" s="159"/>
      <c r="O8" s="160"/>
      <c r="P8" s="160"/>
      <c r="Q8" s="23" t="s">
        <v>4</v>
      </c>
      <c r="R8" s="159">
        <v>2023</v>
      </c>
      <c r="S8" s="159"/>
      <c r="T8" s="159"/>
      <c r="U8" s="159"/>
      <c r="V8" s="159"/>
      <c r="W8" s="159"/>
      <c r="X8" s="159"/>
    </row>
    <row r="9" spans="1:24" ht="112.5" customHeight="1">
      <c r="A9" s="159"/>
      <c r="B9" s="164"/>
      <c r="C9" s="160"/>
      <c r="D9" s="160"/>
      <c r="E9" s="160"/>
      <c r="F9" s="160"/>
      <c r="G9" s="159"/>
      <c r="H9" s="24" t="s">
        <v>25</v>
      </c>
      <c r="I9" s="24" t="s">
        <v>26</v>
      </c>
      <c r="J9" s="24">
        <v>2016</v>
      </c>
      <c r="K9" s="24">
        <v>2017</v>
      </c>
      <c r="L9" s="24">
        <v>2018</v>
      </c>
      <c r="M9" s="24">
        <v>2019</v>
      </c>
      <c r="N9" s="24">
        <v>2020</v>
      </c>
      <c r="O9" s="22"/>
      <c r="P9" s="22"/>
      <c r="Q9" s="23"/>
      <c r="R9" s="24" t="s">
        <v>25</v>
      </c>
      <c r="S9" s="24" t="s">
        <v>26</v>
      </c>
      <c r="T9" s="24">
        <v>2016</v>
      </c>
      <c r="U9" s="24">
        <v>2017</v>
      </c>
      <c r="V9" s="24">
        <v>2018</v>
      </c>
      <c r="W9" s="24">
        <v>2019</v>
      </c>
      <c r="X9" s="24">
        <v>2020</v>
      </c>
    </row>
    <row r="10" spans="1:24" ht="30" customHeight="1">
      <c r="A10" s="130">
        <v>1</v>
      </c>
      <c r="B10" s="130"/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1">
        <v>15</v>
      </c>
      <c r="Q10" s="1">
        <v>16</v>
      </c>
      <c r="R10" s="1">
        <v>17</v>
      </c>
      <c r="S10" s="1">
        <v>18</v>
      </c>
      <c r="T10" s="1">
        <v>19</v>
      </c>
      <c r="U10" s="1">
        <v>20</v>
      </c>
      <c r="V10" s="1">
        <v>21</v>
      </c>
      <c r="W10" s="1">
        <v>22</v>
      </c>
      <c r="X10" s="1">
        <v>23</v>
      </c>
    </row>
    <row r="11" spans="1:24" ht="37.5" customHeight="1">
      <c r="A11" s="155" t="s">
        <v>33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</row>
    <row r="12" spans="1:24" ht="61.5" customHeight="1">
      <c r="A12" s="131" t="s">
        <v>34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</row>
    <row r="13" spans="1:24" ht="38.25" customHeight="1">
      <c r="A13" s="131" t="s">
        <v>35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</row>
    <row r="14" spans="1:24" ht="39.75" customHeight="1">
      <c r="A14" s="131" t="s">
        <v>36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</row>
    <row r="15" spans="1:24" ht="56.25" customHeight="1">
      <c r="A15" s="131" t="s">
        <v>37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</row>
    <row r="16" spans="1:24" ht="177.75" customHeight="1">
      <c r="A16" s="58" t="s">
        <v>13</v>
      </c>
      <c r="B16" s="59" t="s">
        <v>38</v>
      </c>
      <c r="C16" s="60">
        <v>610</v>
      </c>
      <c r="D16" s="60"/>
      <c r="E16" s="60" t="s">
        <v>17</v>
      </c>
      <c r="F16" s="60" t="s">
        <v>9</v>
      </c>
      <c r="G16" s="61">
        <f>G17+G19+G18+G20+G21</f>
        <v>2177699.58</v>
      </c>
      <c r="H16" s="61">
        <f>H17+H19+H18+H20+H21</f>
        <v>2177699.58</v>
      </c>
      <c r="I16" s="61">
        <f>I17+I19+I18+I20+I21</f>
        <v>354102.3</v>
      </c>
      <c r="J16" s="62" t="e">
        <f>#REF!+#REF!+#REF!</f>
        <v>#REF!</v>
      </c>
      <c r="K16" s="62" t="e">
        <f>#REF!+#REF!+#REF!</f>
        <v>#REF!</v>
      </c>
      <c r="L16" s="62" t="e">
        <f>#REF!+#REF!+#REF!</f>
        <v>#REF!</v>
      </c>
      <c r="M16" s="62" t="e">
        <f>#REF!+#REF!+#REF!</f>
        <v>#REF!</v>
      </c>
      <c r="N16" s="62" t="e">
        <f>#REF!+#REF!+#REF!</f>
        <v>#REF!</v>
      </c>
      <c r="O16" s="60" t="s">
        <v>15</v>
      </c>
      <c r="P16" s="60" t="s">
        <v>15</v>
      </c>
      <c r="Q16" s="60" t="s">
        <v>15</v>
      </c>
      <c r="R16" s="60" t="s">
        <v>15</v>
      </c>
      <c r="S16" s="60" t="s">
        <v>15</v>
      </c>
      <c r="T16" s="1" t="s">
        <v>15</v>
      </c>
      <c r="U16" s="1" t="s">
        <v>15</v>
      </c>
      <c r="V16" s="1" t="s">
        <v>15</v>
      </c>
      <c r="W16" s="1" t="s">
        <v>15</v>
      </c>
      <c r="X16" s="1" t="s">
        <v>15</v>
      </c>
    </row>
    <row r="17" spans="1:35" ht="64.5" customHeight="1">
      <c r="A17" s="3" t="s">
        <v>81</v>
      </c>
      <c r="B17" s="55" t="s">
        <v>166</v>
      </c>
      <c r="C17" s="1">
        <v>610</v>
      </c>
      <c r="D17" s="1">
        <v>1010319990</v>
      </c>
      <c r="E17" s="1" t="s">
        <v>19</v>
      </c>
      <c r="F17" s="1" t="s">
        <v>9</v>
      </c>
      <c r="G17" s="18">
        <v>0</v>
      </c>
      <c r="H17" s="19">
        <v>0</v>
      </c>
      <c r="I17" s="19">
        <v>0</v>
      </c>
      <c r="J17" s="26" t="e">
        <f>#REF!+#REF!+#REF!</f>
        <v>#REF!</v>
      </c>
      <c r="K17" s="26" t="e">
        <f>#REF!+#REF!+#REF!</f>
        <v>#REF!</v>
      </c>
      <c r="L17" s="26" t="e">
        <f>#REF!+#REF!+#REF!</f>
        <v>#REF!</v>
      </c>
      <c r="M17" s="26" t="e">
        <f>#REF!+#REF!+#REF!</f>
        <v>#REF!</v>
      </c>
      <c r="N17" s="26" t="e">
        <f>#REF!+#REF!+#REF!</f>
        <v>#REF!</v>
      </c>
      <c r="O17" s="1" t="s">
        <v>125</v>
      </c>
      <c r="P17" s="54" t="s">
        <v>28</v>
      </c>
      <c r="Q17" s="2"/>
      <c r="R17" s="2"/>
      <c r="S17" s="2"/>
      <c r="T17" s="2">
        <v>100</v>
      </c>
      <c r="U17" s="2">
        <v>100</v>
      </c>
      <c r="V17" s="2">
        <v>100</v>
      </c>
      <c r="W17" s="2">
        <v>100</v>
      </c>
      <c r="X17" s="71">
        <v>100</v>
      </c>
      <c r="Y17" s="70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1:35" ht="82.5" hidden="1" customHeight="1">
      <c r="A18" s="25" t="s">
        <v>113</v>
      </c>
      <c r="B18" s="1" t="s">
        <v>133</v>
      </c>
      <c r="C18" s="1">
        <v>610</v>
      </c>
      <c r="D18" s="1" t="s">
        <v>112</v>
      </c>
      <c r="E18" s="1"/>
      <c r="F18" s="1"/>
      <c r="G18" s="18"/>
      <c r="H18" s="19"/>
      <c r="I18" s="19"/>
      <c r="J18" s="26"/>
      <c r="K18" s="26"/>
      <c r="L18" s="26"/>
      <c r="M18" s="26"/>
      <c r="N18" s="26"/>
      <c r="O18" s="1" t="s">
        <v>125</v>
      </c>
      <c r="P18" s="2" t="s">
        <v>123</v>
      </c>
      <c r="Q18" s="2">
        <v>440</v>
      </c>
      <c r="R18" s="2">
        <v>440</v>
      </c>
      <c r="S18" s="2">
        <v>440</v>
      </c>
      <c r="T18" s="2"/>
      <c r="U18" s="2"/>
      <c r="V18" s="2"/>
      <c r="W18" s="2"/>
      <c r="X18" s="71"/>
      <c r="Y18" s="70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1:35" ht="99" customHeight="1">
      <c r="A19" s="3" t="s">
        <v>77</v>
      </c>
      <c r="B19" s="55" t="s">
        <v>167</v>
      </c>
      <c r="C19" s="1">
        <v>610</v>
      </c>
      <c r="D19" s="55">
        <v>1010319990</v>
      </c>
      <c r="E19" s="1"/>
      <c r="F19" s="1"/>
      <c r="G19" s="18">
        <f>H19</f>
        <v>2177699.58</v>
      </c>
      <c r="H19" s="19">
        <v>2177699.58</v>
      </c>
      <c r="I19" s="19">
        <v>354102.3</v>
      </c>
      <c r="J19" s="26"/>
      <c r="K19" s="26"/>
      <c r="L19" s="26"/>
      <c r="M19" s="26"/>
      <c r="N19" s="26"/>
      <c r="O19" s="1" t="s">
        <v>126</v>
      </c>
      <c r="P19" s="2" t="s">
        <v>28</v>
      </c>
      <c r="Q19" s="2">
        <v>28.3</v>
      </c>
      <c r="R19" s="2">
        <v>28.3</v>
      </c>
      <c r="S19" s="2">
        <v>28.3</v>
      </c>
      <c r="T19" s="2"/>
      <c r="U19" s="2"/>
      <c r="V19" s="2"/>
      <c r="W19" s="2"/>
      <c r="X19" s="71"/>
      <c r="Y19" s="70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1:35" ht="59.25" hidden="1" customHeight="1">
      <c r="A20" s="25" t="s">
        <v>134</v>
      </c>
      <c r="B20" s="1" t="s">
        <v>136</v>
      </c>
      <c r="C20" s="1">
        <v>610</v>
      </c>
      <c r="D20" s="1" t="s">
        <v>137</v>
      </c>
      <c r="E20" s="1"/>
      <c r="F20" s="1"/>
      <c r="G20" s="18">
        <f t="shared" ref="G20:G39" si="0">H20</f>
        <v>0</v>
      </c>
      <c r="H20" s="19">
        <v>0</v>
      </c>
      <c r="I20" s="19">
        <v>0</v>
      </c>
      <c r="J20" s="26"/>
      <c r="K20" s="26"/>
      <c r="L20" s="26"/>
      <c r="M20" s="26"/>
      <c r="N20" s="26"/>
      <c r="O20" s="1" t="s">
        <v>138</v>
      </c>
      <c r="P20" s="2" t="s">
        <v>123</v>
      </c>
      <c r="Q20" s="2">
        <v>7320</v>
      </c>
      <c r="R20" s="2">
        <v>7320</v>
      </c>
      <c r="S20" s="2">
        <v>7320</v>
      </c>
      <c r="T20" s="2"/>
      <c r="U20" s="2"/>
      <c r="V20" s="2"/>
      <c r="W20" s="2"/>
      <c r="X20" s="71"/>
      <c r="Y20" s="70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1:35" ht="78.75" hidden="1" customHeight="1">
      <c r="A21" s="25" t="s">
        <v>135</v>
      </c>
      <c r="B21" s="1" t="s">
        <v>139</v>
      </c>
      <c r="C21" s="1">
        <v>610</v>
      </c>
      <c r="D21" s="1" t="s">
        <v>140</v>
      </c>
      <c r="E21" s="1"/>
      <c r="F21" s="1"/>
      <c r="G21" s="18">
        <f t="shared" si="0"/>
        <v>0</v>
      </c>
      <c r="H21" s="19"/>
      <c r="I21" s="19"/>
      <c r="J21" s="26"/>
      <c r="K21" s="26"/>
      <c r="L21" s="26"/>
      <c r="M21" s="26"/>
      <c r="N21" s="26"/>
      <c r="O21" s="1" t="s">
        <v>138</v>
      </c>
      <c r="P21" s="2" t="s">
        <v>123</v>
      </c>
      <c r="Q21" s="2">
        <v>6309.9</v>
      </c>
      <c r="R21" s="2">
        <v>6309.9</v>
      </c>
      <c r="S21" s="2">
        <v>6309.9</v>
      </c>
      <c r="T21" s="2"/>
      <c r="U21" s="2"/>
      <c r="V21" s="2"/>
      <c r="W21" s="2"/>
      <c r="X21" s="71"/>
      <c r="Y21" s="70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1:35" ht="102.75" customHeight="1">
      <c r="A22" s="58" t="s">
        <v>40</v>
      </c>
      <c r="B22" s="59" t="s">
        <v>39</v>
      </c>
      <c r="C22" s="60">
        <v>610</v>
      </c>
      <c r="D22" s="60"/>
      <c r="E22" s="60"/>
      <c r="F22" s="60"/>
      <c r="G22" s="63">
        <f t="shared" si="0"/>
        <v>886595.56</v>
      </c>
      <c r="H22" s="64">
        <f>H23</f>
        <v>886595.56</v>
      </c>
      <c r="I22" s="64">
        <f>I23</f>
        <v>886400</v>
      </c>
      <c r="J22" s="65"/>
      <c r="K22" s="65"/>
      <c r="L22" s="65"/>
      <c r="M22" s="65"/>
      <c r="N22" s="65"/>
      <c r="O22" s="60" t="s">
        <v>15</v>
      </c>
      <c r="P22" s="60" t="s">
        <v>15</v>
      </c>
      <c r="Q22" s="60" t="s">
        <v>15</v>
      </c>
      <c r="R22" s="60" t="s">
        <v>15</v>
      </c>
      <c r="S22" s="60" t="s">
        <v>15</v>
      </c>
      <c r="T22" s="2"/>
      <c r="U22" s="2"/>
      <c r="V22" s="2"/>
      <c r="W22" s="2"/>
      <c r="X22" s="71"/>
      <c r="Y22" s="72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1:35" ht="102.75" customHeight="1">
      <c r="A23" s="3" t="s">
        <v>41</v>
      </c>
      <c r="B23" s="1" t="s">
        <v>42</v>
      </c>
      <c r="C23" s="1">
        <v>610</v>
      </c>
      <c r="D23" s="1">
        <v>1010281080</v>
      </c>
      <c r="E23" s="1"/>
      <c r="F23" s="1"/>
      <c r="G23" s="18">
        <f t="shared" si="0"/>
        <v>886595.56</v>
      </c>
      <c r="H23" s="19">
        <v>886595.56</v>
      </c>
      <c r="I23" s="19">
        <v>886400</v>
      </c>
      <c r="J23" s="26"/>
      <c r="K23" s="26"/>
      <c r="L23" s="26"/>
      <c r="M23" s="26"/>
      <c r="N23" s="26"/>
      <c r="O23" s="1" t="s">
        <v>114</v>
      </c>
      <c r="P23" s="40" t="s">
        <v>65</v>
      </c>
      <c r="Q23" s="2">
        <v>100</v>
      </c>
      <c r="R23" s="2">
        <v>100</v>
      </c>
      <c r="S23" s="2">
        <f>I23/H23*100</f>
        <v>99.977942591997632</v>
      </c>
      <c r="T23" s="2"/>
      <c r="U23" s="2"/>
      <c r="V23" s="2"/>
      <c r="W23" s="2"/>
      <c r="X23" s="71"/>
      <c r="Y23" s="70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1:35" ht="79.5" customHeight="1">
      <c r="A24" s="58">
        <v>3</v>
      </c>
      <c r="B24" s="66" t="s">
        <v>44</v>
      </c>
      <c r="C24" s="60">
        <v>610</v>
      </c>
      <c r="D24" s="60"/>
      <c r="E24" s="60" t="s">
        <v>18</v>
      </c>
      <c r="F24" s="60" t="s">
        <v>9</v>
      </c>
      <c r="G24" s="63">
        <f t="shared" si="0"/>
        <v>3646799.56</v>
      </c>
      <c r="H24" s="64">
        <f>H25+H26+H27+H35+H36+H37+H38</f>
        <v>3646799.56</v>
      </c>
      <c r="I24" s="64">
        <f>I25+I26+I27+I35+I36+I38</f>
        <v>3580222.07</v>
      </c>
      <c r="J24" s="62" t="e">
        <f>#REF!+#REF!+#REF!</f>
        <v>#REF!</v>
      </c>
      <c r="K24" s="62" t="e">
        <f>#REF!+#REF!+#REF!</f>
        <v>#REF!</v>
      </c>
      <c r="L24" s="62" t="e">
        <f>#REF!+#REF!+#REF!</f>
        <v>#REF!</v>
      </c>
      <c r="M24" s="62" t="e">
        <f>#REF!+#REF!+#REF!</f>
        <v>#REF!</v>
      </c>
      <c r="N24" s="62" t="e">
        <f>#REF!+#REF!+#REF!</f>
        <v>#REF!</v>
      </c>
      <c r="O24" s="60" t="s">
        <v>15</v>
      </c>
      <c r="P24" s="60" t="s">
        <v>15</v>
      </c>
      <c r="Q24" s="60" t="s">
        <v>15</v>
      </c>
      <c r="R24" s="60" t="s">
        <v>15</v>
      </c>
      <c r="S24" s="60" t="s">
        <v>15</v>
      </c>
      <c r="T24" s="2">
        <v>1</v>
      </c>
      <c r="U24" s="2">
        <v>1</v>
      </c>
      <c r="V24" s="2">
        <v>1</v>
      </c>
      <c r="W24" s="2">
        <v>1</v>
      </c>
      <c r="X24" s="2">
        <v>1</v>
      </c>
    </row>
    <row r="25" spans="1:35" ht="79.5" customHeight="1">
      <c r="A25" s="3" t="s">
        <v>46</v>
      </c>
      <c r="B25" s="52" t="s">
        <v>45</v>
      </c>
      <c r="C25" s="1">
        <v>610</v>
      </c>
      <c r="D25" s="1">
        <v>1010119990</v>
      </c>
      <c r="E25" s="1"/>
      <c r="F25" s="1"/>
      <c r="G25" s="18">
        <f t="shared" si="0"/>
        <v>3510923.66</v>
      </c>
      <c r="H25" s="19">
        <v>3510923.66</v>
      </c>
      <c r="I25" s="19">
        <v>3444346.17</v>
      </c>
      <c r="J25" s="6"/>
      <c r="K25" s="6"/>
      <c r="L25" s="6"/>
      <c r="M25" s="6"/>
      <c r="N25" s="6"/>
      <c r="O25" s="41" t="s">
        <v>171</v>
      </c>
      <c r="P25" s="1" t="s">
        <v>65</v>
      </c>
      <c r="Q25" s="1">
        <v>100</v>
      </c>
      <c r="R25" s="1">
        <v>100</v>
      </c>
      <c r="S25" s="1">
        <f>I25/H25*100</f>
        <v>98.103704425176815</v>
      </c>
      <c r="T25" s="2"/>
      <c r="U25" s="2"/>
      <c r="V25" s="2"/>
      <c r="W25" s="2"/>
      <c r="X25" s="2"/>
    </row>
    <row r="26" spans="1:35" ht="79.5" customHeight="1">
      <c r="A26" s="3" t="s">
        <v>47</v>
      </c>
      <c r="B26" s="52" t="s">
        <v>170</v>
      </c>
      <c r="C26" s="1">
        <v>610</v>
      </c>
      <c r="D26" s="1">
        <v>1010119990</v>
      </c>
      <c r="E26" s="1"/>
      <c r="F26" s="1"/>
      <c r="G26" s="18">
        <f t="shared" si="0"/>
        <v>0</v>
      </c>
      <c r="H26" s="19">
        <v>0</v>
      </c>
      <c r="I26" s="19">
        <v>0</v>
      </c>
      <c r="J26" s="6"/>
      <c r="K26" s="6"/>
      <c r="L26" s="6"/>
      <c r="M26" s="6"/>
      <c r="N26" s="6"/>
      <c r="O26" s="1" t="s">
        <v>48</v>
      </c>
      <c r="P26" s="1" t="s">
        <v>43</v>
      </c>
      <c r="Q26" s="1">
        <v>0</v>
      </c>
      <c r="R26" s="1">
        <v>0</v>
      </c>
      <c r="S26" s="1">
        <v>0</v>
      </c>
      <c r="T26" s="2"/>
      <c r="U26" s="2"/>
      <c r="V26" s="2"/>
      <c r="W26" s="2"/>
      <c r="X26" s="2"/>
    </row>
    <row r="27" spans="1:35" ht="57" customHeight="1">
      <c r="A27" s="3" t="s">
        <v>49</v>
      </c>
      <c r="B27" s="52" t="s">
        <v>168</v>
      </c>
      <c r="C27" s="1">
        <v>610</v>
      </c>
      <c r="D27" s="1">
        <v>1010119990</v>
      </c>
      <c r="E27" s="1" t="s">
        <v>18</v>
      </c>
      <c r="F27" s="1" t="s">
        <v>9</v>
      </c>
      <c r="G27" s="18">
        <f t="shared" si="0"/>
        <v>104778.85</v>
      </c>
      <c r="H27" s="26">
        <v>104778.85</v>
      </c>
      <c r="I27" s="26">
        <v>104778.85</v>
      </c>
      <c r="J27" s="6" t="e">
        <f>#REF!+#REF!+#REF!</f>
        <v>#REF!</v>
      </c>
      <c r="K27" s="6" t="e">
        <f>#REF!+#REF!+#REF!</f>
        <v>#REF!</v>
      </c>
      <c r="L27" s="6" t="e">
        <f>#REF!+#REF!+#REF!</f>
        <v>#REF!</v>
      </c>
      <c r="M27" s="6" t="e">
        <f>#REF!+#REF!+#REF!</f>
        <v>#REF!</v>
      </c>
      <c r="N27" s="6" t="e">
        <f>#REF!+#REF!+#REF!</f>
        <v>#REF!</v>
      </c>
      <c r="O27" s="1" t="s">
        <v>29</v>
      </c>
      <c r="P27" s="2" t="s">
        <v>43</v>
      </c>
      <c r="Q27" s="2">
        <v>75</v>
      </c>
      <c r="R27" s="2">
        <v>75</v>
      </c>
      <c r="S27" s="2">
        <v>75</v>
      </c>
      <c r="T27" s="2"/>
      <c r="U27" s="2"/>
      <c r="V27" s="2"/>
      <c r="W27" s="2"/>
      <c r="X27" s="2"/>
    </row>
    <row r="28" spans="1:35" ht="18.75" hidden="1" customHeight="1">
      <c r="A28" s="3" t="s">
        <v>50</v>
      </c>
      <c r="B28" s="150"/>
      <c r="C28" s="130"/>
      <c r="D28" s="130"/>
      <c r="E28" s="130"/>
      <c r="F28" s="1"/>
      <c r="G28" s="18">
        <f t="shared" si="0"/>
        <v>0</v>
      </c>
      <c r="H28" s="6"/>
      <c r="I28" s="6"/>
      <c r="J28" s="6"/>
      <c r="K28" s="6"/>
      <c r="L28" s="6"/>
      <c r="M28" s="6"/>
      <c r="N28" s="6"/>
      <c r="O28" s="130"/>
      <c r="P28" s="120"/>
      <c r="Q28" s="120"/>
      <c r="R28" s="120"/>
      <c r="S28" s="120"/>
      <c r="T28" s="120"/>
      <c r="U28" s="120"/>
      <c r="V28" s="120"/>
      <c r="W28" s="120"/>
      <c r="X28" s="120"/>
    </row>
    <row r="29" spans="1:35" ht="18.75" hidden="1" customHeight="1">
      <c r="A29" s="3" t="s">
        <v>51</v>
      </c>
      <c r="B29" s="150"/>
      <c r="C29" s="130"/>
      <c r="D29" s="130"/>
      <c r="E29" s="130"/>
      <c r="F29" s="1"/>
      <c r="G29" s="18">
        <f t="shared" si="0"/>
        <v>0</v>
      </c>
      <c r="H29" s="28"/>
      <c r="I29" s="28"/>
      <c r="J29" s="28"/>
      <c r="K29" s="28"/>
      <c r="L29" s="28"/>
      <c r="M29" s="28"/>
      <c r="N29" s="28"/>
      <c r="O29" s="120"/>
      <c r="P29" s="120"/>
      <c r="Q29" s="120"/>
      <c r="R29" s="120"/>
      <c r="S29" s="120"/>
      <c r="T29" s="120"/>
      <c r="U29" s="120"/>
      <c r="V29" s="120"/>
      <c r="W29" s="120"/>
      <c r="X29" s="120"/>
    </row>
    <row r="30" spans="1:35" ht="18.75" hidden="1" customHeight="1">
      <c r="A30" s="3" t="s">
        <v>52</v>
      </c>
      <c r="B30" s="150"/>
      <c r="C30" s="130"/>
      <c r="D30" s="130"/>
      <c r="E30" s="130"/>
      <c r="F30" s="1"/>
      <c r="G30" s="18">
        <f t="shared" si="0"/>
        <v>0</v>
      </c>
      <c r="H30" s="29"/>
      <c r="I30" s="29"/>
      <c r="J30" s="29"/>
      <c r="K30" s="29"/>
      <c r="L30" s="29"/>
      <c r="M30" s="29"/>
      <c r="N30" s="29"/>
      <c r="O30" s="120"/>
      <c r="P30" s="120"/>
      <c r="Q30" s="120"/>
      <c r="R30" s="120"/>
      <c r="S30" s="120"/>
      <c r="T30" s="120"/>
      <c r="U30" s="120"/>
      <c r="V30" s="120"/>
      <c r="W30" s="120"/>
      <c r="X30" s="120"/>
    </row>
    <row r="31" spans="1:35" ht="18.75" hidden="1" customHeight="1">
      <c r="A31" s="3" t="s">
        <v>53</v>
      </c>
      <c r="B31" s="150"/>
      <c r="C31" s="130"/>
      <c r="D31" s="130"/>
      <c r="E31" s="130"/>
      <c r="F31" s="1"/>
      <c r="G31" s="18">
        <f t="shared" si="0"/>
        <v>0</v>
      </c>
      <c r="H31" s="6"/>
      <c r="I31" s="6"/>
      <c r="J31" s="6"/>
      <c r="K31" s="6"/>
      <c r="L31" s="6"/>
      <c r="M31" s="6"/>
      <c r="N31" s="6"/>
      <c r="O31" s="120"/>
      <c r="P31" s="120"/>
      <c r="Q31" s="120"/>
      <c r="R31" s="120"/>
      <c r="S31" s="120"/>
      <c r="T31" s="120"/>
      <c r="U31" s="120"/>
      <c r="V31" s="120"/>
      <c r="W31" s="120"/>
      <c r="X31" s="120"/>
    </row>
    <row r="32" spans="1:35" ht="18.75" hidden="1" customHeight="1">
      <c r="A32" s="3" t="s">
        <v>54</v>
      </c>
      <c r="B32" s="150"/>
      <c r="C32" s="130"/>
      <c r="D32" s="130"/>
      <c r="E32" s="130"/>
      <c r="F32" s="1"/>
      <c r="G32" s="18">
        <f t="shared" si="0"/>
        <v>0</v>
      </c>
      <c r="H32" s="6"/>
      <c r="I32" s="6"/>
      <c r="J32" s="6"/>
      <c r="K32" s="6"/>
      <c r="L32" s="6"/>
      <c r="M32" s="6"/>
      <c r="N32" s="6"/>
      <c r="O32" s="120"/>
      <c r="P32" s="120"/>
      <c r="Q32" s="120"/>
      <c r="R32" s="120"/>
      <c r="S32" s="120"/>
      <c r="T32" s="120"/>
      <c r="U32" s="120"/>
      <c r="V32" s="120"/>
      <c r="W32" s="120"/>
      <c r="X32" s="120"/>
    </row>
    <row r="33" spans="1:24" ht="18.75" hidden="1" customHeight="1">
      <c r="A33" s="3" t="s">
        <v>55</v>
      </c>
      <c r="B33" s="150"/>
      <c r="C33" s="130"/>
      <c r="D33" s="130"/>
      <c r="E33" s="130"/>
      <c r="F33" s="1"/>
      <c r="G33" s="18">
        <f t="shared" si="0"/>
        <v>0</v>
      </c>
      <c r="H33" s="6"/>
      <c r="I33" s="6"/>
      <c r="J33" s="6"/>
      <c r="K33" s="6"/>
      <c r="L33" s="6"/>
      <c r="M33" s="6"/>
      <c r="N33" s="6"/>
      <c r="O33" s="120"/>
      <c r="P33" s="120"/>
      <c r="Q33" s="120"/>
      <c r="R33" s="120"/>
      <c r="S33" s="120"/>
      <c r="T33" s="120"/>
      <c r="U33" s="120"/>
      <c r="V33" s="120"/>
      <c r="W33" s="120"/>
      <c r="X33" s="120"/>
    </row>
    <row r="34" spans="1:24" ht="18.75" hidden="1" customHeight="1">
      <c r="A34" s="3" t="s">
        <v>56</v>
      </c>
      <c r="B34" s="150"/>
      <c r="C34" s="130"/>
      <c r="D34" s="130"/>
      <c r="E34" s="130"/>
      <c r="F34" s="1"/>
      <c r="G34" s="18">
        <f t="shared" si="0"/>
        <v>0</v>
      </c>
      <c r="H34" s="6"/>
      <c r="I34" s="6"/>
      <c r="J34" s="6"/>
      <c r="K34" s="6"/>
      <c r="L34" s="6"/>
      <c r="M34" s="6"/>
      <c r="N34" s="6"/>
      <c r="O34" s="120"/>
      <c r="P34" s="120"/>
      <c r="Q34" s="120"/>
      <c r="R34" s="120"/>
      <c r="S34" s="120"/>
      <c r="T34" s="120"/>
      <c r="U34" s="120"/>
      <c r="V34" s="120"/>
      <c r="W34" s="120"/>
      <c r="X34" s="120"/>
    </row>
    <row r="35" spans="1:24" ht="82.5" customHeight="1">
      <c r="A35" s="3" t="s">
        <v>50</v>
      </c>
      <c r="B35" s="52" t="s">
        <v>169</v>
      </c>
      <c r="C35" s="1">
        <v>610</v>
      </c>
      <c r="D35" s="1">
        <v>1010119990</v>
      </c>
      <c r="E35" s="1"/>
      <c r="F35" s="1" t="s">
        <v>10</v>
      </c>
      <c r="G35" s="18">
        <f t="shared" si="0"/>
        <v>31097.05</v>
      </c>
      <c r="H35" s="7">
        <v>31097.05</v>
      </c>
      <c r="I35" s="7">
        <v>31097.05</v>
      </c>
      <c r="J35" s="8" t="e">
        <f>#REF!+#REF!+#REF!</f>
        <v>#REF!</v>
      </c>
      <c r="K35" s="8" t="e">
        <f>#REF!+#REF!+#REF!</f>
        <v>#REF!</v>
      </c>
      <c r="L35" s="8" t="e">
        <f>#REF!+#REF!+#REF!</f>
        <v>#REF!</v>
      </c>
      <c r="M35" s="8" t="e">
        <f>#REF!+#REF!+#REF!</f>
        <v>#REF!</v>
      </c>
      <c r="N35" s="8" t="e">
        <f>#REF!+#REF!+#REF!</f>
        <v>#REF!</v>
      </c>
      <c r="O35" s="1" t="s">
        <v>127</v>
      </c>
      <c r="P35" s="1" t="s">
        <v>43</v>
      </c>
      <c r="Q35" s="1">
        <v>0</v>
      </c>
      <c r="R35" s="1">
        <v>0</v>
      </c>
      <c r="S35" s="1">
        <v>0</v>
      </c>
      <c r="T35" s="2"/>
      <c r="U35" s="2"/>
      <c r="V35" s="2"/>
      <c r="W35" s="2"/>
      <c r="X35" s="2"/>
    </row>
    <row r="36" spans="1:24" ht="80.25" hidden="1" customHeight="1">
      <c r="A36" s="3" t="s">
        <v>51</v>
      </c>
      <c r="B36" s="52" t="s">
        <v>57</v>
      </c>
      <c r="C36" s="1">
        <v>610</v>
      </c>
      <c r="D36" s="1">
        <v>1010319990</v>
      </c>
      <c r="E36" s="1" t="s">
        <v>18</v>
      </c>
      <c r="F36" s="1" t="s">
        <v>9</v>
      </c>
      <c r="G36" s="18">
        <f t="shared" si="0"/>
        <v>0</v>
      </c>
      <c r="H36" s="5">
        <v>0</v>
      </c>
      <c r="I36" s="5">
        <v>0</v>
      </c>
      <c r="J36" s="6" t="e">
        <f>#REF!</f>
        <v>#REF!</v>
      </c>
      <c r="K36" s="6" t="e">
        <f>#REF!</f>
        <v>#REF!</v>
      </c>
      <c r="L36" s="6" t="e">
        <f>#REF!</f>
        <v>#REF!</v>
      </c>
      <c r="M36" s="6" t="e">
        <f>#REF!</f>
        <v>#REF!</v>
      </c>
      <c r="N36" s="6" t="e">
        <f>#REF!</f>
        <v>#REF!</v>
      </c>
      <c r="O36" s="1" t="s">
        <v>158</v>
      </c>
      <c r="P36" s="30" t="s">
        <v>43</v>
      </c>
      <c r="Q36" s="30">
        <v>0</v>
      </c>
      <c r="R36" s="30">
        <v>0</v>
      </c>
      <c r="S36" s="30">
        <v>0</v>
      </c>
      <c r="T36" s="1"/>
      <c r="U36" s="1"/>
      <c r="V36" s="1"/>
      <c r="W36" s="1"/>
      <c r="X36" s="1"/>
    </row>
    <row r="37" spans="1:24" ht="144.75" customHeight="1">
      <c r="A37" s="3" t="s">
        <v>51</v>
      </c>
      <c r="B37" s="52" t="s">
        <v>58</v>
      </c>
      <c r="C37" s="1">
        <v>610</v>
      </c>
      <c r="D37" s="1">
        <v>1010119990</v>
      </c>
      <c r="E37" s="1"/>
      <c r="F37" s="1"/>
      <c r="G37" s="18">
        <f t="shared" si="0"/>
        <v>0</v>
      </c>
      <c r="H37" s="5">
        <v>0</v>
      </c>
      <c r="I37" s="5">
        <v>0</v>
      </c>
      <c r="J37" s="6"/>
      <c r="K37" s="6"/>
      <c r="L37" s="6"/>
      <c r="M37" s="6"/>
      <c r="N37" s="6"/>
      <c r="O37" s="1" t="s">
        <v>128</v>
      </c>
      <c r="P37" s="30" t="s">
        <v>43</v>
      </c>
      <c r="Q37" s="30">
        <v>0</v>
      </c>
      <c r="R37" s="30">
        <v>0</v>
      </c>
      <c r="S37" s="30">
        <v>0</v>
      </c>
      <c r="T37" s="128">
        <v>2</v>
      </c>
      <c r="U37" s="128">
        <v>2</v>
      </c>
      <c r="V37" s="128">
        <v>2</v>
      </c>
      <c r="W37" s="128">
        <v>2</v>
      </c>
      <c r="X37" s="128">
        <v>2</v>
      </c>
    </row>
    <row r="38" spans="1:24" ht="146.25" hidden="1" customHeight="1">
      <c r="A38" s="3" t="s">
        <v>53</v>
      </c>
      <c r="B38" s="1" t="s">
        <v>59</v>
      </c>
      <c r="C38" s="10">
        <v>610</v>
      </c>
      <c r="D38" s="1">
        <v>1010319990</v>
      </c>
      <c r="E38" s="10"/>
      <c r="F38" s="10"/>
      <c r="G38" s="18">
        <f t="shared" si="0"/>
        <v>0</v>
      </c>
      <c r="H38" s="5">
        <v>0</v>
      </c>
      <c r="I38" s="5">
        <v>0</v>
      </c>
      <c r="J38" s="5"/>
      <c r="K38" s="5"/>
      <c r="L38" s="5"/>
      <c r="M38" s="5"/>
      <c r="N38" s="5"/>
      <c r="O38" s="10" t="s">
        <v>60</v>
      </c>
      <c r="P38" s="31" t="s">
        <v>43</v>
      </c>
      <c r="Q38" s="31">
        <v>0</v>
      </c>
      <c r="R38" s="31">
        <v>0</v>
      </c>
      <c r="S38" s="31">
        <v>0</v>
      </c>
      <c r="T38" s="129"/>
      <c r="U38" s="129"/>
      <c r="V38" s="129"/>
      <c r="W38" s="129"/>
      <c r="X38" s="129"/>
    </row>
    <row r="39" spans="1:24" ht="23.25" customHeight="1">
      <c r="A39" s="145" t="s">
        <v>11</v>
      </c>
      <c r="B39" s="145"/>
      <c r="C39" s="145"/>
      <c r="D39" s="145"/>
      <c r="E39" s="145"/>
      <c r="F39" s="57" t="s">
        <v>9</v>
      </c>
      <c r="G39" s="67">
        <f t="shared" si="0"/>
        <v>6711094.7000000002</v>
      </c>
      <c r="H39" s="68">
        <f>H16+H22+H24</f>
        <v>6711094.7000000002</v>
      </c>
      <c r="I39" s="68">
        <f>I16+I22+I24</f>
        <v>4820724.37</v>
      </c>
      <c r="J39" s="68" t="e">
        <f>#REF!</f>
        <v>#REF!</v>
      </c>
      <c r="K39" s="68" t="e">
        <f>#REF!</f>
        <v>#REF!</v>
      </c>
      <c r="L39" s="68" t="e">
        <f>#REF!</f>
        <v>#REF!</v>
      </c>
      <c r="M39" s="68" t="e">
        <f>#REF!</f>
        <v>#REF!</v>
      </c>
      <c r="N39" s="68" t="e">
        <f>#REF!</f>
        <v>#REF!</v>
      </c>
      <c r="O39" s="69" t="s">
        <v>15</v>
      </c>
      <c r="P39" s="69" t="s">
        <v>15</v>
      </c>
      <c r="Q39" s="69" t="s">
        <v>15</v>
      </c>
      <c r="R39" s="69" t="s">
        <v>15</v>
      </c>
      <c r="S39" s="69" t="s">
        <v>15</v>
      </c>
      <c r="T39" s="2" t="s">
        <v>15</v>
      </c>
      <c r="U39" s="2" t="s">
        <v>15</v>
      </c>
      <c r="V39" s="2" t="s">
        <v>15</v>
      </c>
      <c r="W39" s="2" t="s">
        <v>15</v>
      </c>
      <c r="X39" s="2" t="s">
        <v>15</v>
      </c>
    </row>
    <row r="40" spans="1:24" ht="38.25" customHeight="1">
      <c r="A40" s="131" t="s">
        <v>61</v>
      </c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</row>
    <row r="41" spans="1:24" ht="39.75" customHeight="1">
      <c r="A41" s="131" t="s">
        <v>62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</row>
    <row r="42" spans="1:24" ht="56.25" customHeight="1">
      <c r="A42" s="131" t="s">
        <v>71</v>
      </c>
      <c r="B42" s="131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</row>
    <row r="43" spans="1:24" s="35" customFormat="1" ht="56.25">
      <c r="A43" s="75">
        <v>1</v>
      </c>
      <c r="B43" s="76" t="s">
        <v>63</v>
      </c>
      <c r="C43" s="77">
        <v>610</v>
      </c>
      <c r="D43" s="75"/>
      <c r="E43" s="75"/>
      <c r="F43" s="75"/>
      <c r="G43" s="78">
        <f>G44</f>
        <v>2843395.36</v>
      </c>
      <c r="H43" s="78">
        <f>H44</f>
        <v>2843395.36</v>
      </c>
      <c r="I43" s="78">
        <f>I44</f>
        <v>2839578.11</v>
      </c>
      <c r="J43" s="75"/>
      <c r="K43" s="75"/>
      <c r="L43" s="75"/>
      <c r="M43" s="75"/>
      <c r="N43" s="75"/>
      <c r="O43" s="79" t="s">
        <v>12</v>
      </c>
      <c r="P43" s="79" t="s">
        <v>12</v>
      </c>
      <c r="Q43" s="79" t="s">
        <v>12</v>
      </c>
      <c r="R43" s="79" t="s">
        <v>12</v>
      </c>
      <c r="S43" s="79" t="s">
        <v>12</v>
      </c>
      <c r="T43" s="34"/>
      <c r="U43" s="34"/>
      <c r="V43" s="34"/>
      <c r="W43" s="34"/>
      <c r="X43" s="34"/>
    </row>
    <row r="44" spans="1:24" s="35" customFormat="1">
      <c r="A44" s="151" t="s">
        <v>81</v>
      </c>
      <c r="B44" s="143" t="s">
        <v>64</v>
      </c>
      <c r="C44" s="143">
        <v>610</v>
      </c>
      <c r="D44" s="110"/>
      <c r="E44" s="110"/>
      <c r="F44" s="110"/>
      <c r="G44" s="111">
        <f>H44</f>
        <v>2843395.36</v>
      </c>
      <c r="H44" s="111">
        <v>2843395.36</v>
      </c>
      <c r="I44" s="111">
        <v>2839578.11</v>
      </c>
      <c r="J44" s="110"/>
      <c r="K44" s="110"/>
      <c r="L44" s="110"/>
      <c r="M44" s="110"/>
      <c r="N44" s="110"/>
      <c r="O44" s="139" t="s">
        <v>122</v>
      </c>
      <c r="P44" s="153" t="s">
        <v>65</v>
      </c>
      <c r="Q44" s="143">
        <v>100</v>
      </c>
      <c r="R44" s="143">
        <v>100</v>
      </c>
      <c r="S44" s="143">
        <f>I44/H44*100</f>
        <v>99.8657502908776</v>
      </c>
      <c r="T44" s="34"/>
      <c r="U44" s="34"/>
      <c r="V44" s="34"/>
      <c r="W44" s="34"/>
      <c r="X44" s="34"/>
    </row>
    <row r="45" spans="1:24" s="35" customFormat="1" ht="249" customHeight="1">
      <c r="A45" s="152"/>
      <c r="B45" s="144"/>
      <c r="C45" s="144"/>
      <c r="D45" s="109" t="s">
        <v>172</v>
      </c>
      <c r="E45" s="32"/>
      <c r="F45" s="32"/>
      <c r="G45" s="14" t="s">
        <v>174</v>
      </c>
      <c r="H45" s="14" t="s">
        <v>173</v>
      </c>
      <c r="I45" s="14" t="s">
        <v>173</v>
      </c>
      <c r="J45" s="32"/>
      <c r="K45" s="32"/>
      <c r="L45" s="32"/>
      <c r="M45" s="32"/>
      <c r="N45" s="32"/>
      <c r="O45" s="140"/>
      <c r="P45" s="154"/>
      <c r="Q45" s="144"/>
      <c r="R45" s="144"/>
      <c r="S45" s="144"/>
      <c r="T45" s="34"/>
      <c r="U45" s="34"/>
      <c r="V45" s="34"/>
      <c r="W45" s="34"/>
      <c r="X45" s="34"/>
    </row>
    <row r="46" spans="1:24" s="35" customFormat="1" ht="1.5" hidden="1" customHeight="1">
      <c r="A46" s="32" t="s">
        <v>113</v>
      </c>
      <c r="B46" s="12" t="s">
        <v>132</v>
      </c>
      <c r="C46" s="12">
        <v>610</v>
      </c>
      <c r="D46" s="12">
        <v>10201721270</v>
      </c>
      <c r="E46" s="32"/>
      <c r="F46" s="32"/>
      <c r="G46" s="14">
        <v>0</v>
      </c>
      <c r="H46" s="14">
        <v>0</v>
      </c>
      <c r="I46" s="14">
        <v>0</v>
      </c>
      <c r="J46" s="32"/>
      <c r="K46" s="32"/>
      <c r="L46" s="32"/>
      <c r="M46" s="32"/>
      <c r="N46" s="32"/>
      <c r="O46" s="1" t="s">
        <v>122</v>
      </c>
      <c r="P46" s="36" t="s">
        <v>65</v>
      </c>
      <c r="Q46" s="34">
        <v>100</v>
      </c>
      <c r="R46" s="34">
        <v>100</v>
      </c>
      <c r="S46" s="34">
        <v>100</v>
      </c>
      <c r="T46" s="34"/>
      <c r="U46" s="34"/>
      <c r="V46" s="34"/>
      <c r="W46" s="34"/>
      <c r="X46" s="34"/>
    </row>
    <row r="47" spans="1:24" s="35" customFormat="1" ht="132" hidden="1" customHeight="1">
      <c r="A47" s="32" t="s">
        <v>124</v>
      </c>
      <c r="B47" s="12" t="s">
        <v>130</v>
      </c>
      <c r="C47" s="12">
        <v>610</v>
      </c>
      <c r="D47" s="12"/>
      <c r="E47" s="32"/>
      <c r="F47" s="32"/>
      <c r="G47" s="14">
        <v>0</v>
      </c>
      <c r="H47" s="14">
        <v>0</v>
      </c>
      <c r="I47" s="14">
        <v>0</v>
      </c>
      <c r="J47" s="32"/>
      <c r="K47" s="32"/>
      <c r="L47" s="32"/>
      <c r="M47" s="32"/>
      <c r="N47" s="32"/>
      <c r="O47" s="1" t="s">
        <v>129</v>
      </c>
      <c r="P47" s="36" t="s">
        <v>65</v>
      </c>
      <c r="Q47" s="34">
        <v>0</v>
      </c>
      <c r="R47" s="34">
        <v>0</v>
      </c>
      <c r="S47" s="34">
        <v>0</v>
      </c>
      <c r="T47" s="34"/>
      <c r="U47" s="34"/>
      <c r="V47" s="34"/>
      <c r="W47" s="34"/>
      <c r="X47" s="34"/>
    </row>
    <row r="48" spans="1:24" s="35" customFormat="1" ht="38.25" hidden="1" customHeight="1">
      <c r="A48" s="47" t="s">
        <v>143</v>
      </c>
      <c r="B48" s="12" t="s">
        <v>144</v>
      </c>
      <c r="C48" s="12">
        <v>610</v>
      </c>
      <c r="D48" s="12" t="s">
        <v>154</v>
      </c>
      <c r="E48" s="32"/>
      <c r="F48" s="32"/>
      <c r="G48" s="14">
        <v>0</v>
      </c>
      <c r="H48" s="14">
        <v>0</v>
      </c>
      <c r="I48" s="14">
        <v>0</v>
      </c>
      <c r="J48" s="32"/>
      <c r="K48" s="32"/>
      <c r="L48" s="32"/>
      <c r="M48" s="32"/>
      <c r="N48" s="32"/>
      <c r="O48" s="1" t="s">
        <v>145</v>
      </c>
      <c r="P48" s="36"/>
      <c r="Q48" s="34"/>
      <c r="R48" s="34"/>
      <c r="S48" s="34"/>
      <c r="T48" s="34"/>
      <c r="U48" s="34"/>
      <c r="V48" s="34"/>
      <c r="W48" s="34"/>
      <c r="X48" s="34"/>
    </row>
    <row r="49" spans="1:35" s="35" customFormat="1" ht="56.25">
      <c r="A49" s="75">
        <v>2</v>
      </c>
      <c r="B49" s="80" t="s">
        <v>66</v>
      </c>
      <c r="C49" s="77">
        <v>610</v>
      </c>
      <c r="D49" s="75"/>
      <c r="E49" s="75"/>
      <c r="F49" s="75"/>
      <c r="G49" s="81">
        <f>G51+G50</f>
        <v>10000</v>
      </c>
      <c r="H49" s="81">
        <f>H51+H50</f>
        <v>10000</v>
      </c>
      <c r="I49" s="81">
        <f>I51+I50</f>
        <v>10000</v>
      </c>
      <c r="J49" s="75"/>
      <c r="K49" s="75"/>
      <c r="L49" s="75"/>
      <c r="M49" s="75"/>
      <c r="N49" s="75"/>
      <c r="O49" s="82" t="s">
        <v>15</v>
      </c>
      <c r="P49" s="82" t="s">
        <v>15</v>
      </c>
      <c r="Q49" s="82" t="s">
        <v>15</v>
      </c>
      <c r="R49" s="82" t="s">
        <v>15</v>
      </c>
      <c r="S49" s="82" t="s">
        <v>15</v>
      </c>
      <c r="T49" s="34"/>
      <c r="U49" s="34"/>
      <c r="V49" s="34"/>
      <c r="W49" s="34"/>
      <c r="X49" s="34"/>
    </row>
    <row r="50" spans="1:35" s="35" customFormat="1" ht="93.75">
      <c r="A50" s="50" t="s">
        <v>41</v>
      </c>
      <c r="B50" s="12" t="s">
        <v>67</v>
      </c>
      <c r="C50" s="12">
        <v>610</v>
      </c>
      <c r="D50" s="12">
        <v>1020219990</v>
      </c>
      <c r="E50" s="32"/>
      <c r="F50" s="32"/>
      <c r="G50" s="14">
        <v>0</v>
      </c>
      <c r="H50" s="14">
        <v>0</v>
      </c>
      <c r="I50" s="14">
        <v>0</v>
      </c>
      <c r="J50" s="32"/>
      <c r="K50" s="32"/>
      <c r="L50" s="32"/>
      <c r="M50" s="32"/>
      <c r="N50" s="32"/>
      <c r="O50" s="33" t="s">
        <v>131</v>
      </c>
      <c r="P50" s="36" t="s">
        <v>65</v>
      </c>
      <c r="Q50" s="34">
        <v>100</v>
      </c>
      <c r="R50" s="34">
        <v>100</v>
      </c>
      <c r="S50" s="34">
        <v>100</v>
      </c>
      <c r="T50" s="34"/>
      <c r="U50" s="34"/>
      <c r="V50" s="34"/>
      <c r="W50" s="34"/>
      <c r="X50" s="34"/>
    </row>
    <row r="51" spans="1:35" s="35" customFormat="1" ht="93.75">
      <c r="A51" s="51" t="s">
        <v>86</v>
      </c>
      <c r="B51" s="11" t="s">
        <v>68</v>
      </c>
      <c r="C51" s="12">
        <v>610</v>
      </c>
      <c r="D51" s="12">
        <v>1020219990</v>
      </c>
      <c r="E51" s="32"/>
      <c r="F51" s="32"/>
      <c r="G51" s="14">
        <f>H51</f>
        <v>10000</v>
      </c>
      <c r="H51" s="14">
        <v>10000</v>
      </c>
      <c r="I51" s="14">
        <v>10000</v>
      </c>
      <c r="J51" s="32"/>
      <c r="K51" s="32"/>
      <c r="L51" s="32"/>
      <c r="M51" s="32"/>
      <c r="N51" s="32"/>
      <c r="O51" s="33" t="s">
        <v>69</v>
      </c>
      <c r="P51" s="36" t="s">
        <v>80</v>
      </c>
      <c r="Q51" s="34"/>
      <c r="R51" s="34"/>
      <c r="S51" s="34"/>
      <c r="T51" s="34"/>
      <c r="U51" s="34"/>
      <c r="V51" s="34"/>
      <c r="W51" s="34"/>
      <c r="X51" s="34"/>
    </row>
    <row r="52" spans="1:35" s="35" customFormat="1" ht="62.25" customHeight="1">
      <c r="A52" s="75">
        <v>3</v>
      </c>
      <c r="B52" s="76" t="s">
        <v>141</v>
      </c>
      <c r="C52" s="77">
        <v>610</v>
      </c>
      <c r="D52" s="77"/>
      <c r="E52" s="75"/>
      <c r="F52" s="75"/>
      <c r="G52" s="81">
        <f>G53</f>
        <v>0</v>
      </c>
      <c r="H52" s="81">
        <f>H53</f>
        <v>0</v>
      </c>
      <c r="I52" s="81">
        <f>I53</f>
        <v>0</v>
      </c>
      <c r="J52" s="75"/>
      <c r="K52" s="75"/>
      <c r="L52" s="75"/>
      <c r="M52" s="75"/>
      <c r="N52" s="75"/>
      <c r="O52" s="79"/>
      <c r="P52" s="83"/>
      <c r="Q52" s="84"/>
      <c r="R52" s="84"/>
      <c r="S52" s="84"/>
      <c r="T52" s="34"/>
      <c r="U52" s="34"/>
      <c r="V52" s="34"/>
      <c r="W52" s="34"/>
      <c r="X52" s="34"/>
    </row>
    <row r="53" spans="1:35" s="35" customFormat="1" ht="105" customHeight="1">
      <c r="A53" s="46" t="s">
        <v>142</v>
      </c>
      <c r="B53" s="11" t="s">
        <v>159</v>
      </c>
      <c r="C53" s="12">
        <v>610</v>
      </c>
      <c r="D53" s="12"/>
      <c r="E53" s="32"/>
      <c r="F53" s="32"/>
      <c r="G53" s="14">
        <v>0</v>
      </c>
      <c r="H53" s="14">
        <v>0</v>
      </c>
      <c r="I53" s="14">
        <v>0</v>
      </c>
      <c r="J53" s="32"/>
      <c r="K53" s="32"/>
      <c r="L53" s="32"/>
      <c r="M53" s="32"/>
      <c r="N53" s="32"/>
      <c r="O53" s="33" t="s">
        <v>160</v>
      </c>
      <c r="P53" s="36" t="s">
        <v>161</v>
      </c>
      <c r="Q53" s="34">
        <v>250</v>
      </c>
      <c r="R53" s="34">
        <v>250</v>
      </c>
      <c r="S53" s="34">
        <v>250</v>
      </c>
      <c r="T53" s="34"/>
      <c r="U53" s="34"/>
      <c r="V53" s="34"/>
      <c r="W53" s="34"/>
      <c r="X53" s="34"/>
    </row>
    <row r="54" spans="1:35" s="35" customFormat="1">
      <c r="A54" s="149" t="s">
        <v>70</v>
      </c>
      <c r="B54" s="149"/>
      <c r="C54" s="149"/>
      <c r="D54" s="149"/>
      <c r="E54" s="149"/>
      <c r="F54" s="73" t="s">
        <v>9</v>
      </c>
      <c r="G54" s="74">
        <f>G43+G49+G52</f>
        <v>2853395.36</v>
      </c>
      <c r="H54" s="74">
        <f>H43+H49+H52</f>
        <v>2853395.36</v>
      </c>
      <c r="I54" s="74">
        <f>I43+I49+I52</f>
        <v>2849578.11</v>
      </c>
      <c r="J54" s="85" t="e">
        <f>#REF!</f>
        <v>#REF!</v>
      </c>
      <c r="K54" s="86" t="e">
        <f>#REF!</f>
        <v>#REF!</v>
      </c>
      <c r="L54" s="86" t="e">
        <f>#REF!</f>
        <v>#REF!</v>
      </c>
      <c r="M54" s="86" t="e">
        <f>#REF!</f>
        <v>#REF!</v>
      </c>
      <c r="N54" s="86" t="e">
        <f>#REF!</f>
        <v>#REF!</v>
      </c>
      <c r="O54" s="87"/>
      <c r="P54" s="87"/>
      <c r="Q54" s="87"/>
      <c r="R54" s="87"/>
      <c r="S54" s="87"/>
      <c r="T54" s="13"/>
      <c r="U54" s="13"/>
      <c r="V54" s="13"/>
      <c r="W54" s="13"/>
      <c r="X54" s="13"/>
    </row>
    <row r="55" spans="1:35">
      <c r="A55" s="146"/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8"/>
      <c r="T55" s="2"/>
      <c r="U55" s="2"/>
      <c r="V55" s="2"/>
      <c r="W55" s="2"/>
      <c r="X55" s="2"/>
    </row>
    <row r="56" spans="1:35" ht="39.75" customHeight="1">
      <c r="A56" s="131" t="s">
        <v>72</v>
      </c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</row>
    <row r="57" spans="1:35" ht="48" customHeight="1">
      <c r="A57" s="131" t="s">
        <v>73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</row>
    <row r="58" spans="1:35" ht="49.5" customHeight="1">
      <c r="A58" s="131" t="s">
        <v>74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</row>
    <row r="59" spans="1:35" ht="177.75" customHeight="1">
      <c r="A59" s="89" t="s">
        <v>13</v>
      </c>
      <c r="B59" s="90" t="s">
        <v>75</v>
      </c>
      <c r="C59" s="91">
        <v>610</v>
      </c>
      <c r="D59" s="91"/>
      <c r="E59" s="91" t="s">
        <v>17</v>
      </c>
      <c r="F59" s="91" t="s">
        <v>9</v>
      </c>
      <c r="G59" s="92">
        <f>H59</f>
        <v>3041946.52</v>
      </c>
      <c r="H59" s="93">
        <f>H60+H62</f>
        <v>3041946.52</v>
      </c>
      <c r="I59" s="93">
        <f>I60+I62</f>
        <v>3036338.47</v>
      </c>
      <c r="J59" s="94" t="e">
        <f>#REF!+#REF!+#REF!</f>
        <v>#REF!</v>
      </c>
      <c r="K59" s="94" t="e">
        <f>#REF!+#REF!+#REF!</f>
        <v>#REF!</v>
      </c>
      <c r="L59" s="94" t="e">
        <f>#REF!+#REF!+#REF!</f>
        <v>#REF!</v>
      </c>
      <c r="M59" s="94" t="e">
        <f>#REF!+#REF!+#REF!</f>
        <v>#REF!</v>
      </c>
      <c r="N59" s="94" t="e">
        <f>#REF!+#REF!+#REF!</f>
        <v>#REF!</v>
      </c>
      <c r="O59" s="91" t="s">
        <v>15</v>
      </c>
      <c r="P59" s="91" t="s">
        <v>15</v>
      </c>
      <c r="Q59" s="91" t="s">
        <v>15</v>
      </c>
      <c r="R59" s="91" t="s">
        <v>15</v>
      </c>
      <c r="S59" s="91" t="s">
        <v>15</v>
      </c>
      <c r="T59" s="1" t="s">
        <v>15</v>
      </c>
      <c r="U59" s="1" t="s">
        <v>15</v>
      </c>
      <c r="V59" s="1" t="s">
        <v>15</v>
      </c>
      <c r="W59" s="1" t="s">
        <v>15</v>
      </c>
      <c r="X59" s="1" t="s">
        <v>15</v>
      </c>
    </row>
    <row r="60" spans="1:35" ht="27.75" customHeight="1">
      <c r="A60" s="133" t="s">
        <v>81</v>
      </c>
      <c r="B60" s="135" t="s">
        <v>78</v>
      </c>
      <c r="C60" s="137">
        <v>610</v>
      </c>
      <c r="D60" s="114"/>
      <c r="E60" s="114"/>
      <c r="F60" s="114"/>
      <c r="G60" s="115">
        <f>H60</f>
        <v>3041946.52</v>
      </c>
      <c r="H60" s="116">
        <v>3041946.52</v>
      </c>
      <c r="I60" s="141">
        <v>3036338.47</v>
      </c>
      <c r="J60" s="94"/>
      <c r="K60" s="94"/>
      <c r="L60" s="94"/>
      <c r="M60" s="94"/>
      <c r="N60" s="94"/>
      <c r="O60" s="139" t="s">
        <v>120</v>
      </c>
      <c r="P60" s="137" t="s">
        <v>65</v>
      </c>
      <c r="Q60" s="137">
        <v>100</v>
      </c>
      <c r="R60" s="137">
        <v>100</v>
      </c>
      <c r="S60" s="137">
        <v>100</v>
      </c>
      <c r="T60" s="55"/>
      <c r="U60" s="55"/>
      <c r="V60" s="55"/>
      <c r="W60" s="55"/>
      <c r="X60" s="55"/>
    </row>
    <row r="61" spans="1:35" ht="111" customHeight="1">
      <c r="A61" s="134"/>
      <c r="B61" s="136"/>
      <c r="C61" s="138"/>
      <c r="D61" s="117" t="s">
        <v>176</v>
      </c>
      <c r="E61" s="1"/>
      <c r="F61" s="1"/>
      <c r="G61" s="43" t="s">
        <v>177</v>
      </c>
      <c r="H61" s="43" t="s">
        <v>177</v>
      </c>
      <c r="I61" s="142"/>
      <c r="J61" s="6"/>
      <c r="K61" s="6"/>
      <c r="L61" s="6"/>
      <c r="M61" s="6"/>
      <c r="N61" s="6"/>
      <c r="O61" s="140"/>
      <c r="P61" s="138"/>
      <c r="Q61" s="138"/>
      <c r="R61" s="138"/>
      <c r="S61" s="138"/>
      <c r="T61" s="1"/>
      <c r="U61" s="1"/>
      <c r="V61" s="1"/>
      <c r="W61" s="1"/>
      <c r="X61" s="1"/>
    </row>
    <row r="62" spans="1:35" ht="172.5" customHeight="1">
      <c r="A62" s="3" t="s">
        <v>77</v>
      </c>
      <c r="B62" s="113" t="s">
        <v>76</v>
      </c>
      <c r="C62" s="1">
        <v>610</v>
      </c>
      <c r="D62" s="52">
        <v>1030119960</v>
      </c>
      <c r="E62" s="1" t="s">
        <v>19</v>
      </c>
      <c r="F62" s="1" t="s">
        <v>9</v>
      </c>
      <c r="G62" s="18">
        <v>0</v>
      </c>
      <c r="H62" s="19">
        <v>0</v>
      </c>
      <c r="I62" s="19">
        <v>0</v>
      </c>
      <c r="J62" s="26" t="e">
        <f>#REF!+#REF!+#REF!</f>
        <v>#REF!</v>
      </c>
      <c r="K62" s="26" t="e">
        <f>#REF!+#REF!+#REF!</f>
        <v>#REF!</v>
      </c>
      <c r="L62" s="26" t="e">
        <f>#REF!+#REF!+#REF!</f>
        <v>#REF!</v>
      </c>
      <c r="M62" s="26" t="e">
        <f>#REF!+#REF!+#REF!</f>
        <v>#REF!</v>
      </c>
      <c r="N62" s="26" t="e">
        <f>#REF!+#REF!+#REF!</f>
        <v>#REF!</v>
      </c>
      <c r="O62" s="1" t="s">
        <v>79</v>
      </c>
      <c r="P62" s="2" t="s">
        <v>80</v>
      </c>
      <c r="Q62" s="2">
        <v>2</v>
      </c>
      <c r="R62" s="2">
        <v>2</v>
      </c>
      <c r="S62" s="2">
        <v>2</v>
      </c>
      <c r="T62" s="2">
        <v>100</v>
      </c>
      <c r="U62" s="2">
        <v>100</v>
      </c>
      <c r="V62" s="2">
        <v>100</v>
      </c>
      <c r="W62" s="2">
        <v>100</v>
      </c>
      <c r="X62" s="2">
        <v>100</v>
      </c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</row>
    <row r="63" spans="1:35" ht="0.75" customHeight="1">
      <c r="A63" s="3" t="s">
        <v>83</v>
      </c>
      <c r="B63" s="15" t="s">
        <v>82</v>
      </c>
      <c r="C63" s="1">
        <v>610</v>
      </c>
      <c r="D63" s="52">
        <v>1030119990</v>
      </c>
      <c r="E63" s="1" t="s">
        <v>18</v>
      </c>
      <c r="F63" s="1" t="s">
        <v>9</v>
      </c>
      <c r="G63" s="43"/>
      <c r="H63" s="43"/>
      <c r="I63" s="43"/>
      <c r="J63" s="6" t="e">
        <f>#REF!+#REF!+#REF!</f>
        <v>#REF!</v>
      </c>
      <c r="K63" s="6" t="e">
        <f>#REF!+#REF!+#REF!</f>
        <v>#REF!</v>
      </c>
      <c r="L63" s="6" t="e">
        <f>#REF!+#REF!+#REF!</f>
        <v>#REF!</v>
      </c>
      <c r="M63" s="6" t="e">
        <f>#REF!+#REF!+#REF!</f>
        <v>#REF!</v>
      </c>
      <c r="N63" s="6" t="e">
        <f>#REF!+#REF!+#REF!</f>
        <v>#REF!</v>
      </c>
      <c r="O63" s="45" t="s">
        <v>121</v>
      </c>
      <c r="P63" s="1" t="s">
        <v>65</v>
      </c>
      <c r="Q63" s="1">
        <v>100</v>
      </c>
      <c r="R63" s="1">
        <v>100</v>
      </c>
      <c r="S63" s="1">
        <v>100</v>
      </c>
      <c r="T63" s="2">
        <v>1</v>
      </c>
      <c r="U63" s="2">
        <v>1</v>
      </c>
      <c r="V63" s="2">
        <v>1</v>
      </c>
      <c r="W63" s="2">
        <v>1</v>
      </c>
      <c r="X63" s="2">
        <v>1</v>
      </c>
    </row>
    <row r="64" spans="1:35" ht="113.25" customHeight="1">
      <c r="A64" s="89" t="s">
        <v>40</v>
      </c>
      <c r="B64" s="90" t="s">
        <v>84</v>
      </c>
      <c r="C64" s="91">
        <v>610</v>
      </c>
      <c r="D64" s="95"/>
      <c r="E64" s="91" t="s">
        <v>18</v>
      </c>
      <c r="F64" s="91" t="s">
        <v>9</v>
      </c>
      <c r="G64" s="92">
        <f>G72+G74+G75+G76</f>
        <v>306838.75</v>
      </c>
      <c r="H64" s="93">
        <f>H72+H73+H75+H76+H74</f>
        <v>306838.75</v>
      </c>
      <c r="I64" s="93">
        <f>I72+I73+I74+I75+I76</f>
        <v>306838.75</v>
      </c>
      <c r="J64" s="94" t="e">
        <f>#REF!+#REF!+#REF!</f>
        <v>#REF!</v>
      </c>
      <c r="K64" s="94" t="e">
        <f>#REF!+#REF!+#REF!</f>
        <v>#REF!</v>
      </c>
      <c r="L64" s="94" t="e">
        <f>#REF!+#REF!+#REF!</f>
        <v>#REF!</v>
      </c>
      <c r="M64" s="94" t="e">
        <f>#REF!+#REF!+#REF!</f>
        <v>#REF!</v>
      </c>
      <c r="N64" s="94" t="e">
        <f>#REF!+#REF!+#REF!</f>
        <v>#REF!</v>
      </c>
      <c r="O64" s="91" t="s">
        <v>15</v>
      </c>
      <c r="P64" s="91" t="s">
        <v>15</v>
      </c>
      <c r="Q64" s="91" t="s">
        <v>15</v>
      </c>
      <c r="R64" s="91" t="s">
        <v>15</v>
      </c>
      <c r="S64" s="91" t="s">
        <v>15</v>
      </c>
      <c r="T64" s="2"/>
      <c r="U64" s="2"/>
      <c r="V64" s="2"/>
      <c r="W64" s="2"/>
      <c r="X64" s="2"/>
    </row>
    <row r="65" spans="1:24" hidden="1">
      <c r="A65" s="132"/>
      <c r="B65" s="130"/>
      <c r="C65" s="130"/>
      <c r="D65" s="130"/>
      <c r="E65" s="130"/>
      <c r="F65" s="1"/>
      <c r="G65" s="28"/>
      <c r="H65" s="6"/>
      <c r="I65" s="6"/>
      <c r="J65" s="6"/>
      <c r="K65" s="6"/>
      <c r="L65" s="6"/>
      <c r="M65" s="6"/>
      <c r="N65" s="6"/>
      <c r="O65" s="130"/>
      <c r="P65" s="120"/>
      <c r="Q65" s="120"/>
      <c r="R65" s="120"/>
      <c r="S65" s="120"/>
      <c r="T65" s="120"/>
      <c r="U65" s="120"/>
      <c r="V65" s="120"/>
      <c r="W65" s="120"/>
      <c r="X65" s="120"/>
    </row>
    <row r="66" spans="1:24" hidden="1">
      <c r="A66" s="132"/>
      <c r="B66" s="130"/>
      <c r="C66" s="130"/>
      <c r="D66" s="130"/>
      <c r="E66" s="130"/>
      <c r="F66" s="1"/>
      <c r="G66" s="28"/>
      <c r="H66" s="28"/>
      <c r="I66" s="28"/>
      <c r="J66" s="28"/>
      <c r="K66" s="28"/>
      <c r="L66" s="28"/>
      <c r="M66" s="28"/>
      <c r="N66" s="28"/>
      <c r="O66" s="120"/>
      <c r="P66" s="120"/>
      <c r="Q66" s="120"/>
      <c r="R66" s="120"/>
      <c r="S66" s="120"/>
      <c r="T66" s="120"/>
      <c r="U66" s="120"/>
      <c r="V66" s="120"/>
      <c r="W66" s="120"/>
      <c r="X66" s="120"/>
    </row>
    <row r="67" spans="1:24" hidden="1">
      <c r="A67" s="132"/>
      <c r="B67" s="130"/>
      <c r="C67" s="130"/>
      <c r="D67" s="130"/>
      <c r="E67" s="130"/>
      <c r="F67" s="1"/>
      <c r="G67" s="28"/>
      <c r="H67" s="29"/>
      <c r="I67" s="29"/>
      <c r="J67" s="29"/>
      <c r="K67" s="29"/>
      <c r="L67" s="29"/>
      <c r="M67" s="29"/>
      <c r="N67" s="29"/>
      <c r="O67" s="120"/>
      <c r="P67" s="120"/>
      <c r="Q67" s="120"/>
      <c r="R67" s="120"/>
      <c r="S67" s="120"/>
      <c r="T67" s="120"/>
      <c r="U67" s="120"/>
      <c r="V67" s="120"/>
      <c r="W67" s="120"/>
      <c r="X67" s="120"/>
    </row>
    <row r="68" spans="1:24" hidden="1">
      <c r="A68" s="132"/>
      <c r="B68" s="130"/>
      <c r="C68" s="130"/>
      <c r="D68" s="130"/>
      <c r="E68" s="130"/>
      <c r="F68" s="1"/>
      <c r="G68" s="6"/>
      <c r="H68" s="6"/>
      <c r="I68" s="6"/>
      <c r="J68" s="6"/>
      <c r="K68" s="6"/>
      <c r="L68" s="6"/>
      <c r="M68" s="6"/>
      <c r="N68" s="6"/>
      <c r="O68" s="120"/>
      <c r="P68" s="120"/>
      <c r="Q68" s="120"/>
      <c r="R68" s="120"/>
      <c r="S68" s="120"/>
      <c r="T68" s="120"/>
      <c r="U68" s="120"/>
      <c r="V68" s="120"/>
      <c r="W68" s="120"/>
      <c r="X68" s="120"/>
    </row>
    <row r="69" spans="1:24" hidden="1">
      <c r="A69" s="132"/>
      <c r="B69" s="130"/>
      <c r="C69" s="130"/>
      <c r="D69" s="130"/>
      <c r="E69" s="130"/>
      <c r="F69" s="1"/>
      <c r="G69" s="6"/>
      <c r="H69" s="6"/>
      <c r="I69" s="6"/>
      <c r="J69" s="6"/>
      <c r="K69" s="6"/>
      <c r="L69" s="6"/>
      <c r="M69" s="6"/>
      <c r="N69" s="6"/>
      <c r="O69" s="120"/>
      <c r="P69" s="120"/>
      <c r="Q69" s="120"/>
      <c r="R69" s="120"/>
      <c r="S69" s="120"/>
      <c r="T69" s="120"/>
      <c r="U69" s="120"/>
      <c r="V69" s="120"/>
      <c r="W69" s="120"/>
      <c r="X69" s="120"/>
    </row>
    <row r="70" spans="1:24" ht="1.5" hidden="1" customHeight="1">
      <c r="A70" s="132"/>
      <c r="B70" s="130"/>
      <c r="C70" s="130"/>
      <c r="D70" s="130"/>
      <c r="E70" s="130"/>
      <c r="F70" s="1"/>
      <c r="G70" s="6"/>
      <c r="H70" s="6"/>
      <c r="I70" s="6"/>
      <c r="J70" s="6"/>
      <c r="K70" s="6"/>
      <c r="L70" s="6"/>
      <c r="M70" s="6"/>
      <c r="N70" s="6"/>
      <c r="O70" s="120"/>
      <c r="P70" s="120"/>
      <c r="Q70" s="120"/>
      <c r="R70" s="120"/>
      <c r="S70" s="120"/>
      <c r="T70" s="120"/>
      <c r="U70" s="120"/>
      <c r="V70" s="120"/>
      <c r="W70" s="120"/>
      <c r="X70" s="120"/>
    </row>
    <row r="71" spans="1:24" ht="121.5" hidden="1" customHeight="1">
      <c r="A71" s="132"/>
      <c r="B71" s="130"/>
      <c r="C71" s="130"/>
      <c r="D71" s="130"/>
      <c r="E71" s="130"/>
      <c r="F71" s="1"/>
      <c r="G71" s="6"/>
      <c r="H71" s="6"/>
      <c r="I71" s="6"/>
      <c r="J71" s="6"/>
      <c r="K71" s="6"/>
      <c r="L71" s="6"/>
      <c r="M71" s="6"/>
      <c r="N71" s="6"/>
      <c r="O71" s="120"/>
      <c r="P71" s="120"/>
      <c r="Q71" s="120"/>
      <c r="R71" s="120"/>
      <c r="S71" s="120"/>
      <c r="T71" s="120"/>
      <c r="U71" s="120"/>
      <c r="V71" s="120"/>
      <c r="W71" s="120"/>
      <c r="X71" s="120"/>
    </row>
    <row r="72" spans="1:24" ht="96" hidden="1" customHeight="1">
      <c r="A72" s="3" t="s">
        <v>41</v>
      </c>
      <c r="B72" s="37" t="s">
        <v>85</v>
      </c>
      <c r="C72" s="1">
        <v>610</v>
      </c>
      <c r="D72" s="1"/>
      <c r="E72" s="1"/>
      <c r="F72" s="1" t="s">
        <v>10</v>
      </c>
      <c r="G72" s="28">
        <v>0</v>
      </c>
      <c r="H72" s="7">
        <v>0</v>
      </c>
      <c r="I72" s="7">
        <v>0</v>
      </c>
      <c r="J72" s="8" t="e">
        <f>#REF!+#REF!+#REF!</f>
        <v>#REF!</v>
      </c>
      <c r="K72" s="8" t="e">
        <f>#REF!+#REF!+#REF!</f>
        <v>#REF!</v>
      </c>
      <c r="L72" s="8" t="e">
        <f>#REF!+#REF!+#REF!</f>
        <v>#REF!</v>
      </c>
      <c r="M72" s="8" t="e">
        <f>#REF!+#REF!+#REF!</f>
        <v>#REF!</v>
      </c>
      <c r="N72" s="8" t="e">
        <f>#REF!+#REF!+#REF!</f>
        <v>#REF!</v>
      </c>
      <c r="O72" s="10" t="s">
        <v>27</v>
      </c>
      <c r="P72" s="2" t="s">
        <v>14</v>
      </c>
      <c r="Q72" s="1"/>
      <c r="R72" s="1"/>
      <c r="S72" s="1"/>
      <c r="T72" s="2"/>
      <c r="U72" s="2"/>
      <c r="V72" s="2"/>
      <c r="W72" s="2"/>
      <c r="X72" s="2"/>
    </row>
    <row r="73" spans="1:24" ht="111" hidden="1" customHeight="1">
      <c r="A73" s="3" t="s">
        <v>86</v>
      </c>
      <c r="B73" s="16" t="s">
        <v>87</v>
      </c>
      <c r="C73" s="1">
        <v>610</v>
      </c>
      <c r="D73" s="1"/>
      <c r="E73" s="1" t="s">
        <v>18</v>
      </c>
      <c r="F73" s="1" t="s">
        <v>9</v>
      </c>
      <c r="G73" s="4">
        <v>0</v>
      </c>
      <c r="H73" s="5">
        <v>0</v>
      </c>
      <c r="I73" s="5">
        <v>0</v>
      </c>
      <c r="J73" s="6" t="e">
        <f>#REF!</f>
        <v>#REF!</v>
      </c>
      <c r="K73" s="6" t="e">
        <f>#REF!</f>
        <v>#REF!</v>
      </c>
      <c r="L73" s="6" t="e">
        <f>#REF!</f>
        <v>#REF!</v>
      </c>
      <c r="M73" s="6" t="e">
        <f>#REF!</f>
        <v>#REF!</v>
      </c>
      <c r="N73" s="6" t="e">
        <f>#REF!</f>
        <v>#REF!</v>
      </c>
      <c r="O73" s="1" t="s">
        <v>107</v>
      </c>
      <c r="P73" s="30" t="s">
        <v>65</v>
      </c>
      <c r="Q73" s="30">
        <v>0</v>
      </c>
      <c r="R73" s="30">
        <v>0</v>
      </c>
      <c r="S73" s="30">
        <v>0</v>
      </c>
      <c r="T73" s="1"/>
      <c r="U73" s="1"/>
      <c r="V73" s="1"/>
      <c r="W73" s="1"/>
      <c r="X73" s="1"/>
    </row>
    <row r="74" spans="1:24" ht="117" customHeight="1">
      <c r="A74" s="3" t="s">
        <v>41</v>
      </c>
      <c r="B74" s="16" t="s">
        <v>20</v>
      </c>
      <c r="C74" s="10">
        <v>610</v>
      </c>
      <c r="D74" s="10">
        <v>1030280030</v>
      </c>
      <c r="E74" s="10"/>
      <c r="F74" s="10"/>
      <c r="G74" s="19">
        <v>133916.34</v>
      </c>
      <c r="H74" s="19">
        <v>133916.34</v>
      </c>
      <c r="I74" s="19">
        <v>133916.34</v>
      </c>
      <c r="J74" s="19"/>
      <c r="K74" s="19"/>
      <c r="L74" s="19"/>
      <c r="M74" s="19"/>
      <c r="N74" s="19"/>
      <c r="O74" s="10" t="s">
        <v>27</v>
      </c>
      <c r="P74" s="31" t="s">
        <v>14</v>
      </c>
      <c r="Q74" s="31">
        <v>1</v>
      </c>
      <c r="R74" s="31">
        <v>1</v>
      </c>
      <c r="S74" s="31">
        <v>1</v>
      </c>
      <c r="T74" s="128">
        <v>2</v>
      </c>
      <c r="U74" s="128">
        <v>2</v>
      </c>
      <c r="V74" s="128">
        <v>2</v>
      </c>
      <c r="W74" s="128">
        <v>2</v>
      </c>
      <c r="X74" s="128">
        <v>2</v>
      </c>
    </row>
    <row r="75" spans="1:24" ht="141" customHeight="1">
      <c r="A75" s="3" t="s">
        <v>86</v>
      </c>
      <c r="B75" s="16" t="s">
        <v>146</v>
      </c>
      <c r="C75" s="10">
        <v>610</v>
      </c>
      <c r="D75" s="10">
        <v>1030280120</v>
      </c>
      <c r="E75" s="10"/>
      <c r="F75" s="10"/>
      <c r="G75" s="18">
        <v>77090.41</v>
      </c>
      <c r="H75" s="19">
        <v>77090.41</v>
      </c>
      <c r="I75" s="19">
        <v>77090.41</v>
      </c>
      <c r="J75" s="19"/>
      <c r="K75" s="19"/>
      <c r="L75" s="19"/>
      <c r="M75" s="19"/>
      <c r="N75" s="19"/>
      <c r="O75" s="10" t="s">
        <v>27</v>
      </c>
      <c r="P75" s="31" t="s">
        <v>14</v>
      </c>
      <c r="Q75" s="31">
        <v>1</v>
      </c>
      <c r="R75" s="31">
        <v>1</v>
      </c>
      <c r="S75" s="31">
        <v>1</v>
      </c>
      <c r="T75" s="129"/>
      <c r="U75" s="129"/>
      <c r="V75" s="129"/>
      <c r="W75" s="129"/>
      <c r="X75" s="129"/>
    </row>
    <row r="76" spans="1:24" ht="84" customHeight="1">
      <c r="A76" s="3" t="s">
        <v>88</v>
      </c>
      <c r="B76" s="16" t="s">
        <v>178</v>
      </c>
      <c r="C76" s="10">
        <v>610</v>
      </c>
      <c r="D76" s="10">
        <v>1030280130</v>
      </c>
      <c r="E76" s="10"/>
      <c r="F76" s="10"/>
      <c r="G76" s="4">
        <v>95832</v>
      </c>
      <c r="H76" s="19">
        <v>95832</v>
      </c>
      <c r="I76" s="19">
        <v>95832</v>
      </c>
      <c r="J76" s="19"/>
      <c r="K76" s="19"/>
      <c r="L76" s="19"/>
      <c r="M76" s="19"/>
      <c r="N76" s="19"/>
      <c r="O76" s="10" t="s">
        <v>27</v>
      </c>
      <c r="P76" s="31" t="s">
        <v>14</v>
      </c>
      <c r="Q76" s="31">
        <v>1</v>
      </c>
      <c r="R76" s="31">
        <v>1</v>
      </c>
      <c r="S76" s="31">
        <v>1</v>
      </c>
      <c r="T76" s="129"/>
      <c r="U76" s="129"/>
      <c r="V76" s="129"/>
      <c r="W76" s="129"/>
      <c r="X76" s="129"/>
    </row>
    <row r="77" spans="1:24" ht="62.25" customHeight="1">
      <c r="A77" s="89" t="s">
        <v>89</v>
      </c>
      <c r="B77" s="96" t="s">
        <v>90</v>
      </c>
      <c r="C77" s="97">
        <v>610</v>
      </c>
      <c r="D77" s="97"/>
      <c r="E77" s="97"/>
      <c r="F77" s="97"/>
      <c r="G77" s="92">
        <f>G78+G79+G80+G81+G82+G83+G84+G85+G86</f>
        <v>154427.4</v>
      </c>
      <c r="H77" s="93">
        <f>H78+H79+H80+H81+H82+H83+H84+H85+H86</f>
        <v>154427.4</v>
      </c>
      <c r="I77" s="93">
        <f>I78+I79+I80+I81+I82+I83+I84+I85+I86</f>
        <v>154427.4</v>
      </c>
      <c r="J77" s="93"/>
      <c r="K77" s="93"/>
      <c r="L77" s="93"/>
      <c r="M77" s="93"/>
      <c r="N77" s="93"/>
      <c r="O77" s="91" t="s">
        <v>15</v>
      </c>
      <c r="P77" s="91" t="s">
        <v>15</v>
      </c>
      <c r="Q77" s="91" t="s">
        <v>15</v>
      </c>
      <c r="R77" s="91" t="s">
        <v>15</v>
      </c>
      <c r="S77" s="91" t="s">
        <v>15</v>
      </c>
      <c r="T77" s="38"/>
      <c r="U77" s="38"/>
      <c r="V77" s="38"/>
      <c r="W77" s="38"/>
      <c r="X77" s="38"/>
    </row>
    <row r="78" spans="1:24" ht="140.25" customHeight="1">
      <c r="A78" s="3" t="s">
        <v>46</v>
      </c>
      <c r="B78" s="16" t="s">
        <v>91</v>
      </c>
      <c r="C78" s="10">
        <v>610</v>
      </c>
      <c r="D78" s="10">
        <v>1030119990</v>
      </c>
      <c r="E78" s="10"/>
      <c r="F78" s="10"/>
      <c r="G78" s="18">
        <v>58527.4</v>
      </c>
      <c r="H78" s="19">
        <v>58527.4</v>
      </c>
      <c r="I78" s="19">
        <v>58527.4</v>
      </c>
      <c r="J78" s="19"/>
      <c r="K78" s="19"/>
      <c r="L78" s="19"/>
      <c r="M78" s="19"/>
      <c r="N78" s="19"/>
      <c r="O78" s="10" t="s">
        <v>175</v>
      </c>
      <c r="P78" s="31" t="s">
        <v>65</v>
      </c>
      <c r="Q78" s="31">
        <v>0</v>
      </c>
      <c r="R78" s="31">
        <v>0</v>
      </c>
      <c r="S78" s="31">
        <v>0</v>
      </c>
      <c r="T78" s="38"/>
      <c r="U78" s="38"/>
      <c r="V78" s="38"/>
      <c r="W78" s="38"/>
      <c r="X78" s="38"/>
    </row>
    <row r="79" spans="1:24" ht="171.75" customHeight="1">
      <c r="A79" s="3" t="s">
        <v>47</v>
      </c>
      <c r="B79" s="16" t="s">
        <v>179</v>
      </c>
      <c r="C79" s="10">
        <v>610</v>
      </c>
      <c r="D79" s="10"/>
      <c r="E79" s="10"/>
      <c r="F79" s="10"/>
      <c r="G79" s="4">
        <v>0</v>
      </c>
      <c r="H79" s="19">
        <v>0</v>
      </c>
      <c r="I79" s="19">
        <v>0</v>
      </c>
      <c r="J79" s="19"/>
      <c r="K79" s="19"/>
      <c r="L79" s="19"/>
      <c r="M79" s="19"/>
      <c r="N79" s="19"/>
      <c r="O79" s="10" t="s">
        <v>108</v>
      </c>
      <c r="P79" s="31" t="s">
        <v>80</v>
      </c>
      <c r="Q79" s="31">
        <v>0</v>
      </c>
      <c r="R79" s="31">
        <v>0</v>
      </c>
      <c r="S79" s="31">
        <v>0</v>
      </c>
      <c r="T79" s="38"/>
      <c r="U79" s="38"/>
      <c r="V79" s="38"/>
      <c r="W79" s="38"/>
      <c r="X79" s="38"/>
    </row>
    <row r="80" spans="1:24" ht="139.5" customHeight="1">
      <c r="A80" s="3" t="s">
        <v>49</v>
      </c>
      <c r="B80" s="16" t="s">
        <v>82</v>
      </c>
      <c r="C80" s="10">
        <v>610</v>
      </c>
      <c r="D80" s="10">
        <v>1030319990</v>
      </c>
      <c r="E80" s="10"/>
      <c r="F80" s="10"/>
      <c r="G80" s="4">
        <v>18900</v>
      </c>
      <c r="H80" s="19">
        <v>18900</v>
      </c>
      <c r="I80" s="19">
        <v>18900</v>
      </c>
      <c r="J80" s="19"/>
      <c r="K80" s="19"/>
      <c r="L80" s="19"/>
      <c r="M80" s="19"/>
      <c r="N80" s="19"/>
      <c r="O80" s="10" t="s">
        <v>180</v>
      </c>
      <c r="P80" s="31" t="s">
        <v>65</v>
      </c>
      <c r="Q80" s="31">
        <v>100</v>
      </c>
      <c r="R80" s="31">
        <v>100</v>
      </c>
      <c r="S80" s="31">
        <v>100</v>
      </c>
      <c r="T80" s="38"/>
      <c r="U80" s="38"/>
      <c r="V80" s="38"/>
      <c r="W80" s="38"/>
      <c r="X80" s="38"/>
    </row>
    <row r="81" spans="1:24" ht="93" customHeight="1">
      <c r="A81" s="3" t="s">
        <v>50</v>
      </c>
      <c r="B81" s="16" t="s">
        <v>93</v>
      </c>
      <c r="C81" s="10">
        <v>610</v>
      </c>
      <c r="D81" s="10">
        <v>1030119990</v>
      </c>
      <c r="E81" s="10"/>
      <c r="F81" s="10"/>
      <c r="G81" s="4">
        <v>0</v>
      </c>
      <c r="H81" s="19">
        <v>0</v>
      </c>
      <c r="I81" s="19">
        <v>0</v>
      </c>
      <c r="J81" s="19"/>
      <c r="K81" s="19"/>
      <c r="L81" s="19"/>
      <c r="M81" s="19"/>
      <c r="N81" s="19"/>
      <c r="O81" s="10" t="s">
        <v>109</v>
      </c>
      <c r="P81" s="31" t="s">
        <v>43</v>
      </c>
      <c r="Q81" s="31">
        <v>0</v>
      </c>
      <c r="R81" s="31">
        <v>0</v>
      </c>
      <c r="S81" s="31">
        <v>0</v>
      </c>
      <c r="T81" s="38"/>
      <c r="U81" s="38"/>
      <c r="V81" s="38"/>
      <c r="W81" s="38"/>
      <c r="X81" s="38"/>
    </row>
    <row r="82" spans="1:24" ht="0.75" customHeight="1">
      <c r="A82" s="3" t="s">
        <v>51</v>
      </c>
      <c r="B82" s="16" t="s">
        <v>94</v>
      </c>
      <c r="C82" s="10">
        <v>610</v>
      </c>
      <c r="D82" s="10"/>
      <c r="E82" s="10"/>
      <c r="F82" s="10"/>
      <c r="G82" s="4"/>
      <c r="H82" s="19"/>
      <c r="I82" s="19"/>
      <c r="J82" s="19"/>
      <c r="K82" s="19"/>
      <c r="L82" s="19"/>
      <c r="M82" s="19"/>
      <c r="N82" s="19"/>
      <c r="O82" s="10" t="s">
        <v>110</v>
      </c>
      <c r="P82" s="31" t="s">
        <v>43</v>
      </c>
      <c r="Q82" s="31">
        <v>0</v>
      </c>
      <c r="R82" s="31">
        <v>0</v>
      </c>
      <c r="S82" s="31">
        <v>0</v>
      </c>
      <c r="T82" s="38"/>
      <c r="U82" s="38"/>
      <c r="V82" s="38"/>
      <c r="W82" s="38"/>
      <c r="X82" s="38"/>
    </row>
    <row r="83" spans="1:24" ht="80.25" customHeight="1">
      <c r="A83" s="3" t="s">
        <v>51</v>
      </c>
      <c r="B83" s="16" t="s">
        <v>95</v>
      </c>
      <c r="C83" s="10">
        <v>610</v>
      </c>
      <c r="D83" s="10">
        <v>1030119990</v>
      </c>
      <c r="E83" s="10"/>
      <c r="F83" s="10"/>
      <c r="G83" s="43">
        <v>77000</v>
      </c>
      <c r="H83" s="43">
        <v>77000</v>
      </c>
      <c r="I83" s="43">
        <v>77000</v>
      </c>
      <c r="J83" s="19"/>
      <c r="K83" s="19"/>
      <c r="L83" s="19"/>
      <c r="M83" s="19"/>
      <c r="N83" s="19"/>
      <c r="O83" s="112" t="s">
        <v>119</v>
      </c>
      <c r="P83" s="31" t="s">
        <v>65</v>
      </c>
      <c r="Q83" s="31">
        <v>100</v>
      </c>
      <c r="R83" s="31">
        <v>100</v>
      </c>
      <c r="S83" s="31">
        <v>100</v>
      </c>
      <c r="T83" s="38"/>
      <c r="U83" s="38"/>
      <c r="V83" s="38"/>
      <c r="W83" s="38"/>
      <c r="X83" s="38"/>
    </row>
    <row r="84" spans="1:24" ht="42" hidden="1" customHeight="1">
      <c r="A84" s="3" t="s">
        <v>53</v>
      </c>
      <c r="B84" s="16" t="s">
        <v>96</v>
      </c>
      <c r="C84" s="10">
        <v>610</v>
      </c>
      <c r="D84" s="10"/>
      <c r="E84" s="10"/>
      <c r="F84" s="10"/>
      <c r="G84" s="4">
        <v>0</v>
      </c>
      <c r="H84" s="19">
        <v>0</v>
      </c>
      <c r="I84" s="19">
        <v>0</v>
      </c>
      <c r="J84" s="19"/>
      <c r="K84" s="19"/>
      <c r="L84" s="19"/>
      <c r="M84" s="19"/>
      <c r="N84" s="19"/>
      <c r="O84" s="10" t="s">
        <v>111</v>
      </c>
      <c r="P84" s="31" t="s">
        <v>80</v>
      </c>
      <c r="Q84" s="31"/>
      <c r="R84" s="31"/>
      <c r="S84" s="31"/>
      <c r="T84" s="38"/>
      <c r="U84" s="38"/>
      <c r="V84" s="38"/>
      <c r="W84" s="38"/>
      <c r="X84" s="38"/>
    </row>
    <row r="85" spans="1:24" ht="74.25" customHeight="1">
      <c r="A85" s="3" t="s">
        <v>52</v>
      </c>
      <c r="B85" s="16" t="s">
        <v>97</v>
      </c>
      <c r="C85" s="10">
        <v>610</v>
      </c>
      <c r="D85" s="10">
        <v>1030319940</v>
      </c>
      <c r="E85" s="10"/>
      <c r="F85" s="10"/>
      <c r="G85" s="18">
        <v>0</v>
      </c>
      <c r="H85" s="19">
        <v>0</v>
      </c>
      <c r="I85" s="19">
        <v>0</v>
      </c>
      <c r="J85" s="19"/>
      <c r="K85" s="19"/>
      <c r="L85" s="19"/>
      <c r="M85" s="19"/>
      <c r="N85" s="19"/>
      <c r="O85" s="112" t="s">
        <v>118</v>
      </c>
      <c r="P85" s="31" t="s">
        <v>80</v>
      </c>
      <c r="Q85" s="31">
        <v>0</v>
      </c>
      <c r="R85" s="31">
        <v>0</v>
      </c>
      <c r="S85" s="31">
        <v>0</v>
      </c>
      <c r="T85" s="38"/>
      <c r="U85" s="38"/>
      <c r="V85" s="38"/>
      <c r="W85" s="38"/>
      <c r="X85" s="38"/>
    </row>
    <row r="86" spans="1:24" ht="106.5" hidden="1" customHeight="1">
      <c r="A86" s="3" t="s">
        <v>51</v>
      </c>
      <c r="B86" s="16" t="s">
        <v>92</v>
      </c>
      <c r="C86" s="10">
        <v>610</v>
      </c>
      <c r="D86" s="10">
        <v>1030319990</v>
      </c>
      <c r="E86" s="10"/>
      <c r="F86" s="10"/>
      <c r="G86" s="4">
        <v>0</v>
      </c>
      <c r="H86" s="19">
        <v>0</v>
      </c>
      <c r="I86" s="19">
        <v>0</v>
      </c>
      <c r="J86" s="19"/>
      <c r="K86" s="19"/>
      <c r="L86" s="19"/>
      <c r="M86" s="19"/>
      <c r="N86" s="19"/>
      <c r="O86" s="10" t="s">
        <v>27</v>
      </c>
      <c r="P86" s="31" t="s">
        <v>65</v>
      </c>
      <c r="Q86" s="31">
        <v>100</v>
      </c>
      <c r="R86" s="31">
        <v>100</v>
      </c>
      <c r="S86" s="31">
        <v>100</v>
      </c>
      <c r="T86" s="38"/>
      <c r="U86" s="38"/>
      <c r="V86" s="38"/>
      <c r="W86" s="38"/>
      <c r="X86" s="38"/>
    </row>
    <row r="87" spans="1:24" ht="58.5" customHeight="1">
      <c r="A87" s="89" t="s">
        <v>98</v>
      </c>
      <c r="B87" s="96" t="s">
        <v>99</v>
      </c>
      <c r="C87" s="97">
        <v>610</v>
      </c>
      <c r="D87" s="97"/>
      <c r="E87" s="97"/>
      <c r="F87" s="97"/>
      <c r="G87" s="98">
        <f>G88+G89+G90+G91</f>
        <v>841683.28999999992</v>
      </c>
      <c r="H87" s="93">
        <f>H88+H89+H90+H91</f>
        <v>841683.28999999992</v>
      </c>
      <c r="I87" s="93">
        <f>I88+I89+I90+I91</f>
        <v>841683.28999999992</v>
      </c>
      <c r="J87" s="93"/>
      <c r="K87" s="93"/>
      <c r="L87" s="93"/>
      <c r="M87" s="93"/>
      <c r="N87" s="93"/>
      <c r="O87" s="91" t="s">
        <v>15</v>
      </c>
      <c r="P87" s="91" t="s">
        <v>15</v>
      </c>
      <c r="Q87" s="91" t="s">
        <v>15</v>
      </c>
      <c r="R87" s="91" t="s">
        <v>15</v>
      </c>
      <c r="S87" s="91" t="s">
        <v>15</v>
      </c>
      <c r="T87" s="38"/>
      <c r="U87" s="38"/>
      <c r="V87" s="38"/>
      <c r="W87" s="38"/>
      <c r="X87" s="38"/>
    </row>
    <row r="88" spans="1:24" ht="114" customHeight="1">
      <c r="A88" s="3" t="s">
        <v>100</v>
      </c>
      <c r="B88" s="16" t="s">
        <v>101</v>
      </c>
      <c r="C88" s="10">
        <v>610</v>
      </c>
      <c r="D88" s="10">
        <v>1030451182</v>
      </c>
      <c r="E88" s="10"/>
      <c r="F88" s="10"/>
      <c r="G88" s="19">
        <v>228849</v>
      </c>
      <c r="H88" s="19">
        <v>228849</v>
      </c>
      <c r="I88" s="19">
        <v>228849</v>
      </c>
      <c r="J88" s="19"/>
      <c r="K88" s="19"/>
      <c r="L88" s="19"/>
      <c r="M88" s="19"/>
      <c r="N88" s="19"/>
      <c r="O88" s="42" t="s">
        <v>117</v>
      </c>
      <c r="P88" s="31" t="s">
        <v>65</v>
      </c>
      <c r="Q88" s="31">
        <v>100</v>
      </c>
      <c r="R88" s="31">
        <v>100</v>
      </c>
      <c r="S88" s="31">
        <v>100</v>
      </c>
      <c r="T88" s="38"/>
      <c r="U88" s="38"/>
      <c r="V88" s="38"/>
      <c r="W88" s="38"/>
      <c r="X88" s="38"/>
    </row>
    <row r="89" spans="1:24" ht="87.75" customHeight="1">
      <c r="A89" s="3" t="s">
        <v>102</v>
      </c>
      <c r="B89" s="16" t="s">
        <v>103</v>
      </c>
      <c r="C89" s="10">
        <v>610</v>
      </c>
      <c r="D89" s="10" t="s">
        <v>155</v>
      </c>
      <c r="E89" s="10"/>
      <c r="F89" s="10"/>
      <c r="G89" s="18">
        <v>0</v>
      </c>
      <c r="H89" s="18">
        <v>0</v>
      </c>
      <c r="I89" s="18">
        <v>0</v>
      </c>
      <c r="J89" s="19"/>
      <c r="K89" s="19"/>
      <c r="L89" s="19"/>
      <c r="M89" s="19"/>
      <c r="N89" s="19"/>
      <c r="O89" s="42" t="s">
        <v>116</v>
      </c>
      <c r="P89" s="31" t="s">
        <v>80</v>
      </c>
      <c r="Q89" s="31">
        <v>2</v>
      </c>
      <c r="R89" s="31">
        <v>2</v>
      </c>
      <c r="S89" s="31">
        <v>2</v>
      </c>
      <c r="T89" s="38"/>
      <c r="U89" s="38"/>
      <c r="V89" s="38"/>
      <c r="W89" s="38"/>
      <c r="X89" s="38"/>
    </row>
    <row r="90" spans="1:24" ht="144.75" customHeight="1">
      <c r="A90" s="3" t="s">
        <v>104</v>
      </c>
      <c r="B90" s="16" t="s">
        <v>105</v>
      </c>
      <c r="C90" s="10">
        <v>610</v>
      </c>
      <c r="D90" s="10" t="s">
        <v>156</v>
      </c>
      <c r="E90" s="10"/>
      <c r="F90" s="10"/>
      <c r="G90" s="19">
        <v>593964.84</v>
      </c>
      <c r="H90" s="19">
        <v>593964.84</v>
      </c>
      <c r="I90" s="19">
        <v>593964.84</v>
      </c>
      <c r="J90" s="19"/>
      <c r="K90" s="19"/>
      <c r="L90" s="19"/>
      <c r="M90" s="19"/>
      <c r="N90" s="19"/>
      <c r="O90" s="10" t="s">
        <v>115</v>
      </c>
      <c r="P90" s="31" t="s">
        <v>65</v>
      </c>
      <c r="Q90" s="31">
        <v>100</v>
      </c>
      <c r="R90" s="31">
        <v>100</v>
      </c>
      <c r="S90" s="31">
        <v>100</v>
      </c>
      <c r="T90" s="38"/>
      <c r="U90" s="38"/>
      <c r="V90" s="38"/>
      <c r="W90" s="38"/>
      <c r="X90" s="38"/>
    </row>
    <row r="91" spans="1:24" ht="109.5" customHeight="1">
      <c r="A91" s="3" t="s">
        <v>106</v>
      </c>
      <c r="B91" s="17" t="s">
        <v>162</v>
      </c>
      <c r="C91" s="10">
        <v>610</v>
      </c>
      <c r="D91" s="10">
        <v>1030419990</v>
      </c>
      <c r="E91" s="10"/>
      <c r="F91" s="10"/>
      <c r="G91" s="4">
        <v>18869.45</v>
      </c>
      <c r="H91" s="4">
        <v>18869.45</v>
      </c>
      <c r="I91" s="4">
        <v>18869.45</v>
      </c>
      <c r="J91" s="19"/>
      <c r="K91" s="19"/>
      <c r="L91" s="19"/>
      <c r="M91" s="19"/>
      <c r="N91" s="19"/>
      <c r="O91" s="10" t="s">
        <v>164</v>
      </c>
      <c r="P91" s="31" t="s">
        <v>161</v>
      </c>
      <c r="Q91" s="31">
        <v>6</v>
      </c>
      <c r="R91" s="31">
        <v>6</v>
      </c>
      <c r="S91" s="31">
        <v>6</v>
      </c>
      <c r="T91" s="38"/>
      <c r="U91" s="38"/>
      <c r="V91" s="38"/>
      <c r="W91" s="38"/>
      <c r="X91" s="38"/>
    </row>
    <row r="92" spans="1:24" ht="23.25" customHeight="1">
      <c r="A92" s="122" t="s">
        <v>153</v>
      </c>
      <c r="B92" s="122"/>
      <c r="C92" s="122"/>
      <c r="D92" s="122"/>
      <c r="E92" s="122"/>
      <c r="F92" s="88" t="s">
        <v>9</v>
      </c>
      <c r="G92" s="99">
        <f>G59+G64+G77+G87</f>
        <v>4344895.96</v>
      </c>
      <c r="H92" s="99">
        <f>H59+H64+H77+H87</f>
        <v>4344895.96</v>
      </c>
      <c r="I92" s="99">
        <f>I59+I64+I77+I87</f>
        <v>4339287.91</v>
      </c>
      <c r="J92" s="99" t="e">
        <f>#REF!</f>
        <v>#REF!</v>
      </c>
      <c r="K92" s="99" t="e">
        <f>#REF!</f>
        <v>#REF!</v>
      </c>
      <c r="L92" s="99" t="e">
        <f>#REF!</f>
        <v>#REF!</v>
      </c>
      <c r="M92" s="99" t="e">
        <f>#REF!</f>
        <v>#REF!</v>
      </c>
      <c r="N92" s="99" t="e">
        <f>#REF!</f>
        <v>#REF!</v>
      </c>
      <c r="O92" s="100" t="s">
        <v>15</v>
      </c>
      <c r="P92" s="100" t="s">
        <v>15</v>
      </c>
      <c r="Q92" s="100" t="s">
        <v>15</v>
      </c>
      <c r="R92" s="100" t="s">
        <v>15</v>
      </c>
      <c r="S92" s="100" t="s">
        <v>15</v>
      </c>
      <c r="T92" s="2" t="s">
        <v>15</v>
      </c>
      <c r="U92" s="2" t="s">
        <v>15</v>
      </c>
      <c r="V92" s="2" t="s">
        <v>15</v>
      </c>
      <c r="W92" s="2" t="s">
        <v>15</v>
      </c>
      <c r="X92" s="2" t="s">
        <v>15</v>
      </c>
    </row>
    <row r="93" spans="1:24" ht="23.25" customHeight="1">
      <c r="A93" s="127" t="s">
        <v>147</v>
      </c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48"/>
      <c r="U93" s="48"/>
      <c r="V93" s="48"/>
      <c r="W93" s="48"/>
      <c r="X93" s="48"/>
    </row>
    <row r="94" spans="1:24" ht="23.25" customHeight="1">
      <c r="A94" s="123" t="s">
        <v>148</v>
      </c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48"/>
      <c r="U94" s="48"/>
      <c r="V94" s="48"/>
      <c r="W94" s="48"/>
      <c r="X94" s="48"/>
    </row>
    <row r="95" spans="1:24" ht="23.25" customHeight="1">
      <c r="A95" s="123" t="s">
        <v>149</v>
      </c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48"/>
      <c r="U95" s="48"/>
      <c r="V95" s="48"/>
      <c r="W95" s="48"/>
      <c r="X95" s="48"/>
    </row>
    <row r="96" spans="1:24" ht="114.75" customHeight="1">
      <c r="A96" s="102" t="s">
        <v>13</v>
      </c>
      <c r="B96" s="103" t="s">
        <v>150</v>
      </c>
      <c r="C96" s="104">
        <v>610</v>
      </c>
      <c r="D96" s="104"/>
      <c r="E96" s="104" t="s">
        <v>17</v>
      </c>
      <c r="F96" s="104" t="s">
        <v>9</v>
      </c>
      <c r="G96" s="105">
        <f>G97+G98+G99</f>
        <v>5031060.2</v>
      </c>
      <c r="H96" s="105">
        <f t="shared" ref="H96:I96" si="1">H97+H98+H99</f>
        <v>5031060.2</v>
      </c>
      <c r="I96" s="105">
        <f t="shared" si="1"/>
        <v>5031060.2</v>
      </c>
      <c r="J96" s="106" t="e">
        <f>#REF!+#REF!+#REF!</f>
        <v>#REF!</v>
      </c>
      <c r="K96" s="106" t="e">
        <f>#REF!+#REF!+#REF!</f>
        <v>#REF!</v>
      </c>
      <c r="L96" s="106" t="e">
        <f>#REF!+#REF!+#REF!</f>
        <v>#REF!</v>
      </c>
      <c r="M96" s="106" t="e">
        <f>#REF!+#REF!+#REF!</f>
        <v>#REF!</v>
      </c>
      <c r="N96" s="106" t="e">
        <f>#REF!+#REF!+#REF!</f>
        <v>#REF!</v>
      </c>
      <c r="O96" s="104" t="s">
        <v>15</v>
      </c>
      <c r="P96" s="104" t="s">
        <v>15</v>
      </c>
      <c r="Q96" s="104" t="s">
        <v>15</v>
      </c>
      <c r="R96" s="104" t="s">
        <v>15</v>
      </c>
      <c r="S96" s="104" t="s">
        <v>15</v>
      </c>
      <c r="T96" s="48"/>
      <c r="U96" s="48"/>
      <c r="V96" s="48"/>
      <c r="W96" s="48"/>
      <c r="X96" s="48"/>
    </row>
    <row r="97" spans="1:24" ht="304.5" customHeight="1">
      <c r="A97" s="3" t="s">
        <v>81</v>
      </c>
      <c r="B97" s="15" t="s">
        <v>181</v>
      </c>
      <c r="C97" s="1">
        <v>610</v>
      </c>
      <c r="D97" s="56" t="s">
        <v>186</v>
      </c>
      <c r="E97" s="1"/>
      <c r="F97" s="1"/>
      <c r="G97" s="119">
        <v>2340024</v>
      </c>
      <c r="H97" s="119">
        <v>2340024</v>
      </c>
      <c r="I97" s="119">
        <v>2340024</v>
      </c>
      <c r="J97" s="6"/>
      <c r="K97" s="6"/>
      <c r="L97" s="6"/>
      <c r="M97" s="6"/>
      <c r="N97" s="6"/>
      <c r="O97" s="53" t="s">
        <v>184</v>
      </c>
      <c r="P97" s="56" t="s">
        <v>185</v>
      </c>
      <c r="Q97" s="1">
        <v>3</v>
      </c>
      <c r="R97" s="1">
        <v>3</v>
      </c>
      <c r="S97" s="1">
        <v>3</v>
      </c>
      <c r="T97" s="39"/>
      <c r="U97" s="39"/>
      <c r="V97" s="39"/>
      <c r="W97" s="39"/>
      <c r="X97" s="39"/>
    </row>
    <row r="98" spans="1:24" ht="150" customHeight="1">
      <c r="A98" s="3" t="s">
        <v>77</v>
      </c>
      <c r="B98" s="15" t="s">
        <v>163</v>
      </c>
      <c r="C98" s="1">
        <v>610</v>
      </c>
      <c r="D98" s="1" t="s">
        <v>157</v>
      </c>
      <c r="E98" s="1"/>
      <c r="F98" s="1"/>
      <c r="G98" s="119">
        <v>0</v>
      </c>
      <c r="H98" s="119">
        <v>0</v>
      </c>
      <c r="I98" s="119">
        <v>0</v>
      </c>
      <c r="J98" s="6"/>
      <c r="K98" s="6"/>
      <c r="L98" s="6"/>
      <c r="M98" s="6"/>
      <c r="N98" s="6"/>
      <c r="O98" s="53" t="s">
        <v>151</v>
      </c>
      <c r="P98" s="56" t="s">
        <v>183</v>
      </c>
      <c r="Q98" s="1">
        <v>0.26400000000000001</v>
      </c>
      <c r="R98" s="1">
        <v>0.26400000000000001</v>
      </c>
      <c r="S98" s="1">
        <v>0.26400000000000001</v>
      </c>
      <c r="T98" s="39"/>
      <c r="U98" s="39"/>
      <c r="V98" s="39"/>
      <c r="W98" s="39"/>
      <c r="X98" s="39"/>
    </row>
    <row r="99" spans="1:24" ht="150" customHeight="1">
      <c r="A99" s="3" t="s">
        <v>83</v>
      </c>
      <c r="B99" s="15" t="s">
        <v>182</v>
      </c>
      <c r="C99" s="56">
        <v>610</v>
      </c>
      <c r="D99" s="118" t="s">
        <v>187</v>
      </c>
      <c r="E99" s="56"/>
      <c r="F99" s="56"/>
      <c r="G99" s="119">
        <v>2691036.2</v>
      </c>
      <c r="H99" s="119">
        <v>2691036.2</v>
      </c>
      <c r="I99" s="119">
        <v>2691036.2</v>
      </c>
      <c r="J99" s="6"/>
      <c r="K99" s="6"/>
      <c r="L99" s="6"/>
      <c r="M99" s="6"/>
      <c r="N99" s="6"/>
      <c r="O99" s="53" t="s">
        <v>151</v>
      </c>
      <c r="P99" s="56" t="s">
        <v>183</v>
      </c>
      <c r="Q99" s="56">
        <v>0.35199999999999998</v>
      </c>
      <c r="R99" s="56">
        <v>0.35199999999999998</v>
      </c>
      <c r="S99" s="56">
        <v>0.35199999999999998</v>
      </c>
      <c r="T99" s="39"/>
      <c r="U99" s="39"/>
      <c r="V99" s="39"/>
      <c r="W99" s="39"/>
      <c r="X99" s="39"/>
    </row>
    <row r="100" spans="1:24" ht="23.25" customHeight="1">
      <c r="A100" s="124" t="s">
        <v>152</v>
      </c>
      <c r="B100" s="124"/>
      <c r="C100" s="124"/>
      <c r="D100" s="124"/>
      <c r="E100" s="124"/>
      <c r="F100" s="101" t="s">
        <v>9</v>
      </c>
      <c r="G100" s="107">
        <f>G96</f>
        <v>5031060.2</v>
      </c>
      <c r="H100" s="107">
        <f t="shared" ref="H100:I100" si="2">H96</f>
        <v>5031060.2</v>
      </c>
      <c r="I100" s="107">
        <f t="shared" si="2"/>
        <v>5031060.2</v>
      </c>
      <c r="J100" s="107" t="e">
        <f>#REF!</f>
        <v>#REF!</v>
      </c>
      <c r="K100" s="107" t="e">
        <f>#REF!</f>
        <v>#REF!</v>
      </c>
      <c r="L100" s="107" t="e">
        <f>#REF!</f>
        <v>#REF!</v>
      </c>
      <c r="M100" s="107" t="e">
        <f>#REF!</f>
        <v>#REF!</v>
      </c>
      <c r="N100" s="107" t="e">
        <f>#REF!</f>
        <v>#REF!</v>
      </c>
      <c r="O100" s="108" t="s">
        <v>15</v>
      </c>
      <c r="P100" s="108" t="s">
        <v>15</v>
      </c>
      <c r="Q100" s="108" t="s">
        <v>15</v>
      </c>
      <c r="R100" s="108" t="s">
        <v>15</v>
      </c>
      <c r="S100" s="108" t="s">
        <v>15</v>
      </c>
      <c r="T100" s="2" t="s">
        <v>15</v>
      </c>
      <c r="U100" s="2" t="s">
        <v>15</v>
      </c>
      <c r="V100" s="2" t="s">
        <v>15</v>
      </c>
      <c r="W100" s="2" t="s">
        <v>15</v>
      </c>
      <c r="X100" s="2" t="s">
        <v>15</v>
      </c>
    </row>
    <row r="101" spans="1:24" ht="0.75" customHeight="1">
      <c r="A101" s="3"/>
      <c r="B101" s="15"/>
      <c r="C101" s="1"/>
      <c r="D101" s="1"/>
      <c r="E101" s="1"/>
      <c r="F101" s="1"/>
      <c r="G101" s="49"/>
      <c r="H101" s="49"/>
      <c r="I101" s="49"/>
      <c r="J101" s="6"/>
      <c r="K101" s="6"/>
      <c r="L101" s="6"/>
      <c r="M101" s="6"/>
      <c r="N101" s="6"/>
      <c r="O101" s="44"/>
      <c r="P101" s="1"/>
      <c r="Q101" s="1"/>
      <c r="R101" s="1"/>
      <c r="S101" s="1"/>
      <c r="T101" s="39"/>
      <c r="U101" s="39"/>
      <c r="V101" s="39"/>
      <c r="W101" s="39"/>
      <c r="X101" s="39"/>
    </row>
    <row r="102" spans="1:24" ht="27" customHeight="1">
      <c r="A102" s="120" t="s">
        <v>16</v>
      </c>
      <c r="B102" s="120"/>
      <c r="C102" s="120"/>
      <c r="D102" s="120"/>
      <c r="E102" s="120"/>
      <c r="F102" s="1" t="s">
        <v>9</v>
      </c>
      <c r="G102" s="125">
        <f>G92+G54+G39+G96</f>
        <v>18940446.219999999</v>
      </c>
      <c r="H102" s="125">
        <f>H92+H54+H39+H96</f>
        <v>18940446.219999999</v>
      </c>
      <c r="I102" s="125">
        <f>I92+I54+I39+I96</f>
        <v>17040650.59</v>
      </c>
      <c r="J102" s="9" t="e">
        <f>#REF!</f>
        <v>#REF!</v>
      </c>
      <c r="K102" s="9" t="e">
        <f>#REF!+#REF!</f>
        <v>#REF!</v>
      </c>
      <c r="L102" s="9" t="e">
        <f>#REF!+#REF!</f>
        <v>#REF!</v>
      </c>
      <c r="M102" s="9" t="e">
        <f>#REF!+#REF!</f>
        <v>#REF!</v>
      </c>
      <c r="N102" s="9" t="e">
        <f>#REF!+#REF!</f>
        <v>#REF!</v>
      </c>
      <c r="O102" s="120" t="s">
        <v>15</v>
      </c>
      <c r="P102" s="120" t="s">
        <v>15</v>
      </c>
      <c r="Q102" s="120" t="s">
        <v>15</v>
      </c>
      <c r="R102" s="120" t="s">
        <v>15</v>
      </c>
      <c r="S102" s="120" t="s">
        <v>15</v>
      </c>
      <c r="T102" s="120" t="s">
        <v>15</v>
      </c>
      <c r="U102" s="120" t="s">
        <v>15</v>
      </c>
      <c r="V102" s="120" t="s">
        <v>15</v>
      </c>
      <c r="W102" s="120" t="s">
        <v>15</v>
      </c>
      <c r="X102" s="120" t="s">
        <v>15</v>
      </c>
    </row>
    <row r="103" spans="1:24">
      <c r="A103" s="120"/>
      <c r="B103" s="120"/>
      <c r="C103" s="120"/>
      <c r="D103" s="120"/>
      <c r="E103" s="120"/>
      <c r="F103" s="1"/>
      <c r="G103" s="126"/>
      <c r="H103" s="126"/>
      <c r="I103" s="126"/>
      <c r="J103" s="2"/>
      <c r="K103" s="2"/>
      <c r="L103" s="2"/>
      <c r="M103" s="2"/>
      <c r="N103" s="2"/>
      <c r="O103" s="121"/>
      <c r="P103" s="121"/>
      <c r="Q103" s="120"/>
      <c r="R103" s="120"/>
      <c r="S103" s="120"/>
      <c r="T103" s="120"/>
      <c r="U103" s="120"/>
      <c r="V103" s="120"/>
      <c r="W103" s="120"/>
      <c r="X103" s="120"/>
    </row>
  </sheetData>
  <mergeCells count="109">
    <mergeCell ref="Q7:X7"/>
    <mergeCell ref="E6:E9"/>
    <mergeCell ref="A10:B10"/>
    <mergeCell ref="A11:X11"/>
    <mergeCell ref="U28:U34"/>
    <mergeCell ref="Q28:Q34"/>
    <mergeCell ref="R28:R34"/>
    <mergeCell ref="S28:S34"/>
    <mergeCell ref="T28:T34"/>
    <mergeCell ref="U1:X1"/>
    <mergeCell ref="A2:X2"/>
    <mergeCell ref="A3:X3"/>
    <mergeCell ref="A6:A9"/>
    <mergeCell ref="D7:D9"/>
    <mergeCell ref="A4:X4"/>
    <mergeCell ref="H7:N8"/>
    <mergeCell ref="O6:X6"/>
    <mergeCell ref="P7:P8"/>
    <mergeCell ref="F6:N6"/>
    <mergeCell ref="C7:C9"/>
    <mergeCell ref="G7:G9"/>
    <mergeCell ref="C6:D6"/>
    <mergeCell ref="O7:O8"/>
    <mergeCell ref="B6:B9"/>
    <mergeCell ref="R8:X8"/>
    <mergeCell ref="F7:F9"/>
    <mergeCell ref="C44:C45"/>
    <mergeCell ref="O44:O45"/>
    <mergeCell ref="P44:P45"/>
    <mergeCell ref="V28:V34"/>
    <mergeCell ref="A13:X13"/>
    <mergeCell ref="A12:X12"/>
    <mergeCell ref="A14:X14"/>
    <mergeCell ref="A15:X15"/>
    <mergeCell ref="W28:W34"/>
    <mergeCell ref="X28:X34"/>
    <mergeCell ref="Q44:Q45"/>
    <mergeCell ref="R44:R45"/>
    <mergeCell ref="S44:S45"/>
    <mergeCell ref="D28:D34"/>
    <mergeCell ref="E28:E34"/>
    <mergeCell ref="A57:X57"/>
    <mergeCell ref="T37:T38"/>
    <mergeCell ref="U37:U38"/>
    <mergeCell ref="V37:V38"/>
    <mergeCell ref="W37:W38"/>
    <mergeCell ref="A39:E39"/>
    <mergeCell ref="A40:X40"/>
    <mergeCell ref="A56:X56"/>
    <mergeCell ref="X37:X38"/>
    <mergeCell ref="A55:S55"/>
    <mergeCell ref="A41:X41"/>
    <mergeCell ref="A42:X42"/>
    <mergeCell ref="A54:E54"/>
    <mergeCell ref="O28:O34"/>
    <mergeCell ref="P28:P34"/>
    <mergeCell ref="B28:B34"/>
    <mergeCell ref="C28:C34"/>
    <mergeCell ref="B44:B45"/>
    <mergeCell ref="A44:A45"/>
    <mergeCell ref="X74:X76"/>
    <mergeCell ref="T65:T71"/>
    <mergeCell ref="U65:U71"/>
    <mergeCell ref="V65:V71"/>
    <mergeCell ref="T74:T76"/>
    <mergeCell ref="U74:U76"/>
    <mergeCell ref="A58:X58"/>
    <mergeCell ref="A65:A71"/>
    <mergeCell ref="B65:B71"/>
    <mergeCell ref="C65:C71"/>
    <mergeCell ref="D65:D71"/>
    <mergeCell ref="R65:R71"/>
    <mergeCell ref="X65:X71"/>
    <mergeCell ref="P65:P71"/>
    <mergeCell ref="Q65:Q71"/>
    <mergeCell ref="A60:A61"/>
    <mergeCell ref="B60:B61"/>
    <mergeCell ref="C60:C61"/>
    <mergeCell ref="O60:O61"/>
    <mergeCell ref="P60:P61"/>
    <mergeCell ref="Q60:Q61"/>
    <mergeCell ref="R60:R61"/>
    <mergeCell ref="S60:S61"/>
    <mergeCell ref="I60:I61"/>
    <mergeCell ref="W65:W71"/>
    <mergeCell ref="S65:S71"/>
    <mergeCell ref="U102:U103"/>
    <mergeCell ref="I102:I103"/>
    <mergeCell ref="R102:R103"/>
    <mergeCell ref="S102:S103"/>
    <mergeCell ref="O102:O103"/>
    <mergeCell ref="A93:S93"/>
    <mergeCell ref="A94:S94"/>
    <mergeCell ref="V74:V76"/>
    <mergeCell ref="E65:E71"/>
    <mergeCell ref="O65:O71"/>
    <mergeCell ref="W74:W76"/>
    <mergeCell ref="X102:X103"/>
    <mergeCell ref="T102:T103"/>
    <mergeCell ref="P102:P103"/>
    <mergeCell ref="Q102:Q103"/>
    <mergeCell ref="A92:E92"/>
    <mergeCell ref="A102:E103"/>
    <mergeCell ref="A95:S95"/>
    <mergeCell ref="A100:E100"/>
    <mergeCell ref="V102:V103"/>
    <mergeCell ref="W102:W103"/>
    <mergeCell ref="G102:G103"/>
    <mergeCell ref="H102:H103"/>
  </mergeCells>
  <phoneticPr fontId="2" type="noConversion"/>
  <pageMargins left="0.7" right="0.7" top="0.75" bottom="0.75" header="0.3" footer="0.3"/>
  <pageSetup paperSize="9" scale="40" orientation="portrait" r:id="rId1"/>
  <rowBreaks count="1" manualBreakCount="1">
    <brk id="6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UkrV</cp:lastModifiedBy>
  <cp:lastPrinted>2016-06-02T09:15:14Z</cp:lastPrinted>
  <dcterms:created xsi:type="dcterms:W3CDTF">2013-07-18T08:34:46Z</dcterms:created>
  <dcterms:modified xsi:type="dcterms:W3CDTF">2024-04-02T09:58:46Z</dcterms:modified>
</cp:coreProperties>
</file>